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P:\Røde Kors\01 Styret\02  Årsmøter\2024\"/>
    </mc:Choice>
  </mc:AlternateContent>
  <xr:revisionPtr revIDLastSave="0" documentId="13_ncr:1_{2E2041C4-0D28-47FB-A40D-E1F7B765CA6D}" xr6:coauthVersionLast="47" xr6:coauthVersionMax="47" xr10:uidLastSave="{00000000-0000-0000-0000-000000000000}"/>
  <bookViews>
    <workbookView xWindow="11424" yWindow="0" windowWidth="11712" windowHeight="12336" firstSheet="1" activeTab="3" xr2:uid="{00000000-000D-0000-FFFF-FFFF00000000}"/>
  </bookViews>
  <sheets>
    <sheet name="_options" sheetId="2" state="hidden" r:id="rId1"/>
    <sheet name="Totalt" sheetId="41" r:id="rId2"/>
    <sheet name="10 Adm" sheetId="44" r:id="rId3"/>
    <sheet name="30 Omsorg" sheetId="45" r:id="rId4"/>
    <sheet name="50 Hjelpekorpset" sheetId="46" r:id="rId5"/>
    <sheet name="80 RK-Hus" sheetId="47" r:id="rId6"/>
    <sheet name="81 Båthavn" sheetId="48" r:id="rId7"/>
  </sheets>
  <definedNames>
    <definedName name="_xlnm.Print_Area" localSheetId="2">'10 Adm'!$C$4:$G$62</definedName>
    <definedName name="_xlnm.Print_Area" localSheetId="3">'30 Omsorg'!$C$4:$G$38</definedName>
    <definedName name="_xlnm.Print_Area" localSheetId="4">'50 Hjelpekorpset'!$C$4:$G$67</definedName>
    <definedName name="_xlnm.Print_Area" localSheetId="5">'80 RK-Hus'!$C$4:$G$33</definedName>
    <definedName name="_xlnm.Print_Area" localSheetId="6">'81 Båthavn'!$C$4:$G$21</definedName>
    <definedName name="_xlnm.Print_Area" localSheetId="1">Totalt!$C$5:$G$103</definedName>
    <definedName name="_xlnm.Print_Titles" localSheetId="2">'10 Adm'!$4:$8</definedName>
    <definedName name="_xlnm.Print_Titles" localSheetId="3">'30 Omsorg'!$4:$8</definedName>
    <definedName name="_xlnm.Print_Titles" localSheetId="4">'50 Hjelpekorpset'!$4:$8</definedName>
    <definedName name="_xlnm.Print_Titles" localSheetId="5">'80 RK-Hus'!$4:$8</definedName>
    <definedName name="_xlnm.Print_Titles" localSheetId="6">'81 Båthavn'!$4:$8</definedName>
    <definedName name="_xlnm.Print_Titles" localSheetId="1">Totalt!$5:$9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8" l="1"/>
  <c r="E20" i="48" s="1"/>
  <c r="F19" i="48"/>
  <c r="F20" i="48" s="1"/>
  <c r="E16" i="48"/>
  <c r="G16" i="48" s="1"/>
  <c r="F16" i="48"/>
  <c r="E14" i="48"/>
  <c r="F14" i="48"/>
  <c r="E11" i="48"/>
  <c r="F11" i="48"/>
  <c r="F12" i="48" s="1"/>
  <c r="G14" i="48"/>
  <c r="E31" i="47"/>
  <c r="F31" i="47"/>
  <c r="G31" i="47" s="1"/>
  <c r="E29" i="47"/>
  <c r="F29" i="47"/>
  <c r="E26" i="47"/>
  <c r="G26" i="47" s="1"/>
  <c r="F26" i="47"/>
  <c r="E23" i="47"/>
  <c r="F23" i="47"/>
  <c r="E21" i="47"/>
  <c r="F21" i="47"/>
  <c r="E15" i="47"/>
  <c r="F15" i="47"/>
  <c r="F27" i="47" s="1"/>
  <c r="E12" i="47"/>
  <c r="G12" i="47" s="1"/>
  <c r="F12" i="47"/>
  <c r="E10" i="47"/>
  <c r="F10" i="47"/>
  <c r="G29" i="47"/>
  <c r="G23" i="47"/>
  <c r="G21" i="47"/>
  <c r="G10" i="47"/>
  <c r="E65" i="46"/>
  <c r="F65" i="46"/>
  <c r="E63" i="46"/>
  <c r="F63" i="46"/>
  <c r="F66" i="46" s="1"/>
  <c r="E58" i="46"/>
  <c r="F58" i="46"/>
  <c r="E52" i="46"/>
  <c r="G52" i="46" s="1"/>
  <c r="F52" i="46"/>
  <c r="E50" i="46"/>
  <c r="G50" i="46" s="1"/>
  <c r="F50" i="46"/>
  <c r="E47" i="46"/>
  <c r="G47" i="46" s="1"/>
  <c r="F47" i="46"/>
  <c r="E43" i="46"/>
  <c r="F43" i="46"/>
  <c r="E37" i="46"/>
  <c r="G37" i="46" s="1"/>
  <c r="F37" i="46"/>
  <c r="E35" i="46"/>
  <c r="G35" i="46" s="1"/>
  <c r="F35" i="46"/>
  <c r="E32" i="46"/>
  <c r="G32" i="46" s="1"/>
  <c r="F32" i="46"/>
  <c r="E28" i="46"/>
  <c r="F28" i="46"/>
  <c r="E25" i="46"/>
  <c r="G25" i="46" s="1"/>
  <c r="F25" i="46"/>
  <c r="E22" i="46"/>
  <c r="E23" i="46" s="1"/>
  <c r="F22" i="46"/>
  <c r="F23" i="46" s="1"/>
  <c r="E19" i="46"/>
  <c r="G19" i="46" s="1"/>
  <c r="F19" i="46"/>
  <c r="E16" i="46"/>
  <c r="F16" i="46"/>
  <c r="E13" i="46"/>
  <c r="F13" i="46"/>
  <c r="G65" i="46"/>
  <c r="E36" i="45"/>
  <c r="E37" i="45" s="1"/>
  <c r="F36" i="45"/>
  <c r="F37" i="45" s="1"/>
  <c r="E33" i="45"/>
  <c r="G33" i="45" s="1"/>
  <c r="F33" i="45"/>
  <c r="E29" i="45"/>
  <c r="G29" i="45" s="1"/>
  <c r="F29" i="45"/>
  <c r="E27" i="45"/>
  <c r="F27" i="45"/>
  <c r="E25" i="45"/>
  <c r="F25" i="45"/>
  <c r="E21" i="45"/>
  <c r="F21" i="45"/>
  <c r="E19" i="45"/>
  <c r="G19" i="45" s="1"/>
  <c r="F19" i="45"/>
  <c r="E17" i="45"/>
  <c r="F17" i="45"/>
  <c r="E14" i="45"/>
  <c r="G14" i="45" s="1"/>
  <c r="F14" i="45"/>
  <c r="E12" i="45"/>
  <c r="G12" i="45" s="1"/>
  <c r="F12" i="45"/>
  <c r="E10" i="45"/>
  <c r="F10" i="45"/>
  <c r="E60" i="44"/>
  <c r="F60" i="44"/>
  <c r="E58" i="44"/>
  <c r="G58" i="44" s="1"/>
  <c r="F58" i="44"/>
  <c r="F61" i="44" s="1"/>
  <c r="E53" i="44"/>
  <c r="G53" i="44" s="1"/>
  <c r="F53" i="44"/>
  <c r="E47" i="44"/>
  <c r="F47" i="44"/>
  <c r="E45" i="44"/>
  <c r="F45" i="44"/>
  <c r="E42" i="44"/>
  <c r="G42" i="44" s="1"/>
  <c r="F42" i="44"/>
  <c r="E40" i="44"/>
  <c r="F40" i="44"/>
  <c r="E35" i="44"/>
  <c r="F35" i="44"/>
  <c r="E31" i="44"/>
  <c r="F31" i="44"/>
  <c r="E28" i="44"/>
  <c r="F28" i="44"/>
  <c r="E25" i="44"/>
  <c r="G25" i="44" s="1"/>
  <c r="F25" i="44"/>
  <c r="E23" i="44"/>
  <c r="F23" i="44"/>
  <c r="E21" i="44"/>
  <c r="F21" i="44"/>
  <c r="E18" i="44"/>
  <c r="G18" i="44" s="1"/>
  <c r="F18" i="44"/>
  <c r="E13" i="44"/>
  <c r="G13" i="44" s="1"/>
  <c r="F13" i="44"/>
  <c r="E11" i="44"/>
  <c r="G11" i="44" s="1"/>
  <c r="F11" i="44"/>
  <c r="G35" i="44"/>
  <c r="G28" i="44"/>
  <c r="E101" i="41"/>
  <c r="F101" i="41"/>
  <c r="E98" i="41"/>
  <c r="F98" i="41"/>
  <c r="E93" i="41"/>
  <c r="F93" i="41"/>
  <c r="E91" i="41"/>
  <c r="F91" i="41"/>
  <c r="E85" i="41"/>
  <c r="F85" i="41"/>
  <c r="E83" i="41"/>
  <c r="F83" i="41"/>
  <c r="E80" i="41"/>
  <c r="F80" i="41"/>
  <c r="E77" i="41"/>
  <c r="F77" i="41"/>
  <c r="E72" i="41"/>
  <c r="F72" i="41"/>
  <c r="E66" i="41"/>
  <c r="F66" i="41"/>
  <c r="E62" i="41"/>
  <c r="F62" i="41"/>
  <c r="E59" i="41"/>
  <c r="F59" i="41"/>
  <c r="E56" i="41"/>
  <c r="F56" i="41"/>
  <c r="E52" i="41"/>
  <c r="F52" i="41"/>
  <c r="E48" i="41"/>
  <c r="F48" i="41"/>
  <c r="E45" i="41"/>
  <c r="F45" i="41"/>
  <c r="E38" i="41"/>
  <c r="F38" i="41"/>
  <c r="E35" i="41"/>
  <c r="E36" i="41" s="1"/>
  <c r="F35" i="41"/>
  <c r="F36" i="41" s="1"/>
  <c r="E32" i="41"/>
  <c r="F32" i="41"/>
  <c r="E27" i="41"/>
  <c r="F27" i="41"/>
  <c r="E23" i="41"/>
  <c r="F23" i="41"/>
  <c r="G23" i="41" s="1"/>
  <c r="E19" i="41"/>
  <c r="F19" i="41"/>
  <c r="E14" i="41"/>
  <c r="F14" i="41"/>
  <c r="G85" i="41"/>
  <c r="G59" i="41" l="1"/>
  <c r="G27" i="41"/>
  <c r="G56" i="41"/>
  <c r="F102" i="41"/>
  <c r="G77" i="41"/>
  <c r="F34" i="45"/>
  <c r="G80" i="41"/>
  <c r="G28" i="46"/>
  <c r="E34" i="45"/>
  <c r="G34" i="45" s="1"/>
  <c r="G38" i="41"/>
  <c r="E94" i="41"/>
  <c r="G94" i="41" s="1"/>
  <c r="G101" i="41"/>
  <c r="G23" i="44"/>
  <c r="G47" i="44"/>
  <c r="G25" i="45"/>
  <c r="F22" i="45"/>
  <c r="G14" i="41"/>
  <c r="G62" i="41"/>
  <c r="G21" i="45"/>
  <c r="G16" i="46"/>
  <c r="E59" i="46"/>
  <c r="G59" i="46" s="1"/>
  <c r="G58" i="46"/>
  <c r="G19" i="41"/>
  <c r="G66" i="41"/>
  <c r="E36" i="44"/>
  <c r="E54" i="44"/>
  <c r="G54" i="44" s="1"/>
  <c r="F38" i="46"/>
  <c r="F17" i="48"/>
  <c r="F21" i="48" s="1"/>
  <c r="F32" i="47"/>
  <c r="G32" i="41"/>
  <c r="G93" i="41"/>
  <c r="G15" i="47"/>
  <c r="G48" i="41"/>
  <c r="G36" i="41"/>
  <c r="G52" i="41"/>
  <c r="G83" i="41"/>
  <c r="G98" i="41"/>
  <c r="G31" i="44"/>
  <c r="G45" i="44"/>
  <c r="E61" i="44"/>
  <c r="F67" i="41"/>
  <c r="F94" i="41"/>
  <c r="F36" i="44"/>
  <c r="G36" i="44" s="1"/>
  <c r="F54" i="44"/>
  <c r="F59" i="46"/>
  <c r="G43" i="46"/>
  <c r="G72" i="41"/>
  <c r="E67" i="41"/>
  <c r="G91" i="41"/>
  <c r="G36" i="45"/>
  <c r="E22" i="45"/>
  <c r="G22" i="45" s="1"/>
  <c r="G22" i="46"/>
  <c r="E66" i="46"/>
  <c r="G66" i="46" s="1"/>
  <c r="E27" i="47"/>
  <c r="G27" i="47" s="1"/>
  <c r="E32" i="47"/>
  <c r="E17" i="48"/>
  <c r="G20" i="48"/>
  <c r="G19" i="48"/>
  <c r="G11" i="48"/>
  <c r="E12" i="48"/>
  <c r="G12" i="48" s="1"/>
  <c r="F13" i="47"/>
  <c r="E13" i="47"/>
  <c r="G23" i="46"/>
  <c r="G63" i="46"/>
  <c r="F20" i="46"/>
  <c r="F67" i="46" s="1"/>
  <c r="E20" i="46"/>
  <c r="E38" i="46"/>
  <c r="G13" i="46"/>
  <c r="G37" i="45"/>
  <c r="G17" i="45"/>
  <c r="G27" i="45"/>
  <c r="G10" i="45"/>
  <c r="F15" i="45"/>
  <c r="F38" i="45" s="1"/>
  <c r="E15" i="45"/>
  <c r="G61" i="44"/>
  <c r="G21" i="44"/>
  <c r="G60" i="44"/>
  <c r="G40" i="44"/>
  <c r="F19" i="44"/>
  <c r="F62" i="44" s="1"/>
  <c r="E19" i="44"/>
  <c r="G45" i="41"/>
  <c r="F33" i="41"/>
  <c r="E102" i="41"/>
  <c r="G102" i="41" s="1"/>
  <c r="E33" i="41"/>
  <c r="G35" i="41"/>
  <c r="G17" i="48" l="1"/>
  <c r="F103" i="41"/>
  <c r="G67" i="41"/>
  <c r="G38" i="46"/>
  <c r="G32" i="47"/>
  <c r="F33" i="47"/>
  <c r="G20" i="46"/>
  <c r="G19" i="44"/>
  <c r="G13" i="47"/>
  <c r="E38" i="45"/>
  <c r="G38" i="45" s="1"/>
  <c r="G33" i="41"/>
  <c r="E21" i="48"/>
  <c r="G21" i="48" s="1"/>
  <c r="E33" i="47"/>
  <c r="E67" i="46"/>
  <c r="G67" i="46" s="1"/>
  <c r="G15" i="45"/>
  <c r="E62" i="44"/>
  <c r="G62" i="44" s="1"/>
  <c r="E103" i="41"/>
  <c r="G33" i="47" l="1"/>
  <c r="G103" i="41"/>
</calcChain>
</file>

<file path=xl/sharedStrings.xml><?xml version="1.0" encoding="utf-8"?>
<sst xmlns="http://schemas.openxmlformats.org/spreadsheetml/2006/main" count="317" uniqueCount="107">
  <si>
    <t>* This sheet is manipulated by the 'Options...' dialog and should not be changed by hand</t>
  </si>
  <si>
    <t>Resultat</t>
  </si>
  <si>
    <t>hiå</t>
  </si>
  <si>
    <t>Budsjett</t>
  </si>
  <si>
    <t>Avvik</t>
  </si>
  <si>
    <t>hele året</t>
  </si>
  <si>
    <t>Resultatrapport 202312 - Laksevåg Røde Kors</t>
  </si>
  <si>
    <t>Deltageravgift, inntekt</t>
  </si>
  <si>
    <t>Tjenester utført for andre</t>
  </si>
  <si>
    <t>Refusjon Aksjoner</t>
  </si>
  <si>
    <t>Diverse inntekter</t>
  </si>
  <si>
    <t>32 Salgsinntekt utenfor avgomr</t>
  </si>
  <si>
    <t>Medlemskontigent</t>
  </si>
  <si>
    <t>Akt Tilskudd fra NRKors</t>
  </si>
  <si>
    <t>Fond for lokal aktivitet, distriktskontoret</t>
  </si>
  <si>
    <t>Tilskudd fra andre Røde Kors-ledd</t>
  </si>
  <si>
    <t>33 Offentlig avg vedr omsetning</t>
  </si>
  <si>
    <t>Statstilskudd</t>
  </si>
  <si>
    <t>Kommunale tilskudd</t>
  </si>
  <si>
    <t>Momskompensasjon</t>
  </si>
  <si>
    <t>34 Offentlig tilskudd/refusjon</t>
  </si>
  <si>
    <t>Leieinntekter utleie lokaler</t>
  </si>
  <si>
    <t>Leieinntekter båthavn</t>
  </si>
  <si>
    <t>Driftsinntekter utleie</t>
  </si>
  <si>
    <t>36 Leieinntekt</t>
  </si>
  <si>
    <t>Bundne bidrag, gaver</t>
  </si>
  <si>
    <t>Ubundne bidrag, gaver</t>
  </si>
  <si>
    <t>Grasrotandelen</t>
  </si>
  <si>
    <t>Panto</t>
  </si>
  <si>
    <t>39 Andre driftsrelaterte inntekter</t>
  </si>
  <si>
    <t>Kostnader Aksjoner</t>
  </si>
  <si>
    <t>44 Forbruk av innkjøpte varer uten mva</t>
  </si>
  <si>
    <t>Avskrivninger</t>
  </si>
  <si>
    <t>60 Av- og nedskrivning</t>
  </si>
  <si>
    <t>Leie lokaler eksternt</t>
  </si>
  <si>
    <t>Renovasjon, vann, avløp m.v.</t>
  </si>
  <si>
    <t>Lys, varme</t>
  </si>
  <si>
    <t>Renhold</t>
  </si>
  <si>
    <t>Driftskostnader, lokaler</t>
  </si>
  <si>
    <t>Serviceavtaler, lokaler</t>
  </si>
  <si>
    <t>63 Kostnader Lokaler</t>
  </si>
  <si>
    <t>EDB lisenser</t>
  </si>
  <si>
    <t>Leie transportmidler</t>
  </si>
  <si>
    <t>64 Leie maskiner inventar</t>
  </si>
  <si>
    <t>Depotutstyr</t>
  </si>
  <si>
    <t>Depotutstyr vedr aksjoner</t>
  </si>
  <si>
    <t>Inventar og utstyr</t>
  </si>
  <si>
    <t>65 Verktøy/Inventar</t>
  </si>
  <si>
    <t>Ytre vedlikehold lokaler</t>
  </si>
  <si>
    <t>Indre vedlikehold lokaler</t>
  </si>
  <si>
    <t>Reprasjon/Vedlikehold, div utstyr</t>
  </si>
  <si>
    <t>66 Rep/Vedlikehold</t>
  </si>
  <si>
    <t>Juridisk bistand</t>
  </si>
  <si>
    <t>Refundert lønn leiet arbeidskraft</t>
  </si>
  <si>
    <t>67 Diverse innleide tjenester</t>
  </si>
  <si>
    <t>Kontorrekvisita u/ fradrag moms</t>
  </si>
  <si>
    <t>Diverse utgifter</t>
  </si>
  <si>
    <t>68 Kontorkostnader</t>
  </si>
  <si>
    <t>Telefon, datalinjer</t>
  </si>
  <si>
    <t>Telefon mobil</t>
  </si>
  <si>
    <t>Porto</t>
  </si>
  <si>
    <t>69 Telefon, Porto</t>
  </si>
  <si>
    <t>Drivstoff</t>
  </si>
  <si>
    <t>Vedlikehold bil, inkl. servic</t>
  </si>
  <si>
    <t>Forsikring, Transportmidler</t>
  </si>
  <si>
    <t>Fast parkering/bom/piggdekkavg</t>
  </si>
  <si>
    <t>70 Kostnad transportmidler</t>
  </si>
  <si>
    <t>Kilometergodtgj. oppgavepliktig tillitsvalg/andre</t>
  </si>
  <si>
    <t>Km aksjoner</t>
  </si>
  <si>
    <t>Reisekostnader tillitsvalgte/ikke ansatte</t>
  </si>
  <si>
    <t>Reisekostnader aksjoner</t>
  </si>
  <si>
    <t>71 Kostnad for reise, diett, bil o l</t>
  </si>
  <si>
    <t>Markedsføring u/ fradrag moms</t>
  </si>
  <si>
    <t>Annonsering</t>
  </si>
  <si>
    <t>73 Salgs-, reklame- og representasjonskostnad</t>
  </si>
  <si>
    <t>Kontingenter</t>
  </si>
  <si>
    <t>Gaver, hilsener og andre eksterne bidrag</t>
  </si>
  <si>
    <t>74 Kontingenter og gaver</t>
  </si>
  <si>
    <t>Forsikring</t>
  </si>
  <si>
    <t>75 Forsikringspremie, garanti og servicekostnad</t>
  </si>
  <si>
    <t>Bevertning møter</t>
  </si>
  <si>
    <t>Deltageravgift</t>
  </si>
  <si>
    <t>Aktiviteter</t>
  </si>
  <si>
    <t>Bankomkostninger</t>
  </si>
  <si>
    <t>Øredifferanse</t>
  </si>
  <si>
    <t>77 Møte, kurs, arrangement</t>
  </si>
  <si>
    <t>Tap på fordringer</t>
  </si>
  <si>
    <t>78 Tap</t>
  </si>
  <si>
    <t>Renteinntekter bank</t>
  </si>
  <si>
    <t>Andre renteinntekter</t>
  </si>
  <si>
    <t>Avkastning Verdipapirer</t>
  </si>
  <si>
    <t>80 Finansinntekter</t>
  </si>
  <si>
    <t>Ovf. til fri EK - øremerket - Fra budsjett</t>
  </si>
  <si>
    <t>Overføring til/fra Bundne midler</t>
  </si>
  <si>
    <t>89 Overføringer og disponeringer</t>
  </si>
  <si>
    <t>3 Inntekter</t>
  </si>
  <si>
    <t>4 Varekjøp</t>
  </si>
  <si>
    <t>6 Lokaler, kontor, tele mm</t>
  </si>
  <si>
    <t>7 Møter, reiser mm</t>
  </si>
  <si>
    <t>8 Finansposter</t>
  </si>
  <si>
    <t>3-8 Driftsresultat</t>
  </si>
  <si>
    <t>10 Adm</t>
  </si>
  <si>
    <t>30 Omsorg</t>
  </si>
  <si>
    <t>50 Hjelpekorpset</t>
  </si>
  <si>
    <t>80 RK-Hus</t>
  </si>
  <si>
    <t>81 Båthavn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</si>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</sst>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0" xfId="0" applyNumberFormat="1"/>
    <xf numFmtId="0" fontId="1" fillId="0" borderId="0" xfId="0" applyFont="1"/>
    <xf numFmtId="49" fontId="1" fillId="0" borderId="0" xfId="0" applyNumberFormat="1" applyFont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0" fillId="0" borderId="3" xfId="0" applyBorder="1"/>
    <xf numFmtId="3" fontId="0" fillId="0" borderId="4" xfId="0" applyNumberFormat="1" applyBorder="1"/>
    <xf numFmtId="0" fontId="1" fillId="0" borderId="3" xfId="0" applyFont="1" applyBorder="1"/>
    <xf numFmtId="3" fontId="1" fillId="0" borderId="4" xfId="0" applyNumberFormat="1" applyFont="1" applyBorder="1"/>
    <xf numFmtId="0" fontId="1" fillId="3" borderId="3" xfId="0" applyFont="1" applyFill="1" applyBorder="1"/>
    <xf numFmtId="0" fontId="1" fillId="3" borderId="0" xfId="0" applyFont="1" applyFill="1"/>
    <xf numFmtId="3" fontId="1" fillId="3" borderId="4" xfId="0" applyNumberFormat="1" applyFont="1" applyFill="1" applyBorder="1"/>
    <xf numFmtId="0" fontId="2" fillId="0" borderId="0" xfId="0" applyFont="1"/>
    <xf numFmtId="49" fontId="1" fillId="2" borderId="5" xfId="0" applyNumberFormat="1" applyFont="1" applyFill="1" applyBorder="1" applyAlignment="1">
      <alignment horizontal="center"/>
    </xf>
    <xf numFmtId="49" fontId="1" fillId="2" borderId="3" xfId="0" applyNumberFormat="1" applyFont="1" applyFill="1" applyBorder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0" fontId="0" fillId="0" borderId="2" xfId="0" applyBorder="1"/>
    <xf numFmtId="3" fontId="0" fillId="0" borderId="2" xfId="0" applyNumberFormat="1" applyBorder="1"/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1" fillId="0" borderId="10" xfId="0" applyNumberFormat="1" applyFont="1" applyBorder="1"/>
    <xf numFmtId="3" fontId="1" fillId="3" borderId="10" xfId="0" applyNumberFormat="1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3" fontId="2" fillId="4" borderId="5" xfId="0" applyNumberFormat="1" applyFont="1" applyFill="1" applyBorder="1"/>
    <xf numFmtId="3" fontId="2" fillId="4" borderId="11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/>
  </sheetViews>
  <sheetFormatPr defaultColWidth="9.109375" defaultRowHeight="13.2" x14ac:dyDescent="0.25"/>
  <sheetData>
    <row r="1" spans="1:1" x14ac:dyDescent="0.25">
      <c r="A1" t="s">
        <v>0</v>
      </c>
    </row>
    <row r="2" spans="1:1" x14ac:dyDescent="0.25">
      <c r="A2" t="b">
        <v>0</v>
      </c>
    </row>
    <row r="3" spans="1:1" x14ac:dyDescent="0.25">
      <c r="A3" t="b">
        <v>1</v>
      </c>
    </row>
    <row r="5" spans="1:1" x14ac:dyDescent="0.25">
      <c r="A5" t="b">
        <v>0</v>
      </c>
    </row>
    <row r="6" spans="1:1" x14ac:dyDescent="0.25">
      <c r="A6">
        <v>5000</v>
      </c>
    </row>
    <row r="7" spans="1:1" x14ac:dyDescent="0.25">
      <c r="A7">
        <v>60</v>
      </c>
    </row>
    <row r="9" spans="1:1" x14ac:dyDescent="0.25">
      <c r="A9" t="b">
        <v>0</v>
      </c>
    </row>
    <row r="10" spans="1:1" x14ac:dyDescent="0.25">
      <c r="A10">
        <v>10000</v>
      </c>
    </row>
    <row r="11" spans="1:1" x14ac:dyDescent="0.25">
      <c r="A11" t="b">
        <v>0</v>
      </c>
    </row>
    <row r="12" spans="1:1" x14ac:dyDescent="0.25">
      <c r="A12" t="b">
        <v>0</v>
      </c>
    </row>
    <row r="13" spans="1:1" x14ac:dyDescent="0.25">
      <c r="A13" t="b">
        <v>0</v>
      </c>
    </row>
    <row r="15" spans="1:1" x14ac:dyDescent="0.25">
      <c r="A15" t="b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G103"/>
  <sheetViews>
    <sheetView showGridLines="0" topLeftCell="D6" zoomScale="85" zoomScaleNormal="85" workbookViewId="0">
      <selection activeCell="C7" sqref="C7:F103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7" width="15.6640625" style="1" customWidth="1"/>
  </cols>
  <sheetData>
    <row r="5" spans="1:7" ht="15.6" x14ac:dyDescent="0.3">
      <c r="C5" s="33" t="s">
        <v>6</v>
      </c>
      <c r="D5" s="34"/>
      <c r="E5" s="34"/>
      <c r="F5" s="34"/>
      <c r="G5" s="34"/>
    </row>
    <row r="6" spans="1:7" ht="13.8" thickBot="1" x14ac:dyDescent="0.3">
      <c r="C6" s="18"/>
      <c r="D6" s="18"/>
      <c r="E6" s="19"/>
      <c r="F6" s="19"/>
      <c r="G6" s="19"/>
    </row>
    <row r="7" spans="1:7" s="3" customFormat="1" x14ac:dyDescent="0.25">
      <c r="C7" s="21"/>
      <c r="D7" s="22"/>
      <c r="E7" s="20" t="s">
        <v>1</v>
      </c>
      <c r="F7" s="20" t="s">
        <v>3</v>
      </c>
      <c r="G7" s="23" t="s">
        <v>4</v>
      </c>
    </row>
    <row r="8" spans="1:7" s="3" customFormat="1" x14ac:dyDescent="0.25">
      <c r="C8" s="15"/>
      <c r="D8" s="17"/>
      <c r="E8" s="16"/>
      <c r="F8" s="16"/>
      <c r="G8" s="24"/>
    </row>
    <row r="9" spans="1:7" s="3" customFormat="1" ht="13.8" thickBot="1" x14ac:dyDescent="0.3">
      <c r="C9" s="4"/>
      <c r="D9" s="5"/>
      <c r="E9" s="14" t="s">
        <v>106</v>
      </c>
      <c r="F9" s="14" t="s">
        <v>106</v>
      </c>
      <c r="G9" s="25"/>
    </row>
    <row r="10" spans="1:7" hidden="1" outlineLevel="3" x14ac:dyDescent="0.25">
      <c r="C10" s="6">
        <v>3210</v>
      </c>
      <c r="D10" t="s">
        <v>7</v>
      </c>
      <c r="E10" s="7">
        <v>-98475.06</v>
      </c>
      <c r="F10" s="7">
        <v>-50000</v>
      </c>
      <c r="G10" s="26"/>
    </row>
    <row r="11" spans="1:7" hidden="1" outlineLevel="3" x14ac:dyDescent="0.25">
      <c r="C11" s="6">
        <v>3240</v>
      </c>
      <c r="D11" t="s">
        <v>8</v>
      </c>
      <c r="E11" s="7">
        <v>-166200</v>
      </c>
      <c r="F11" s="7">
        <v>-50000</v>
      </c>
      <c r="G11" s="26"/>
    </row>
    <row r="12" spans="1:7" hidden="1" outlineLevel="3" x14ac:dyDescent="0.25">
      <c r="C12" s="6">
        <v>3280</v>
      </c>
      <c r="D12" t="s">
        <v>9</v>
      </c>
      <c r="E12" s="7">
        <v>-191483.31</v>
      </c>
      <c r="F12" s="7">
        <v>-150000</v>
      </c>
      <c r="G12" s="26"/>
    </row>
    <row r="13" spans="1:7" hidden="1" outlineLevel="3" x14ac:dyDescent="0.25">
      <c r="C13" s="6">
        <v>3290</v>
      </c>
      <c r="D13" t="s">
        <v>10</v>
      </c>
      <c r="E13" s="7">
        <v>-44386</v>
      </c>
      <c r="F13" s="7">
        <v>-40000</v>
      </c>
      <c r="G13" s="26"/>
    </row>
    <row r="14" spans="1:7" outlineLevel="2" collapsed="1" x14ac:dyDescent="0.25">
      <c r="A14" s="2"/>
      <c r="B14" s="2"/>
      <c r="C14" s="8" t="s">
        <v>11</v>
      </c>
      <c r="D14" s="2"/>
      <c r="E14" s="9">
        <f>SUBTOTAL(9,E10:E13)</f>
        <v>-500544.37</v>
      </c>
      <c r="F14" s="9">
        <f>SUBTOTAL(9,F10:F13)</f>
        <v>-290000</v>
      </c>
      <c r="G14" s="27">
        <f>E14-F14</f>
        <v>-210544.37</v>
      </c>
    </row>
    <row r="15" spans="1:7" hidden="1" outlineLevel="3" x14ac:dyDescent="0.25">
      <c r="C15" s="6">
        <v>3320</v>
      </c>
      <c r="D15" t="s">
        <v>12</v>
      </c>
      <c r="E15" s="7">
        <v>-210827</v>
      </c>
      <c r="F15" s="7">
        <v>-220000</v>
      </c>
      <c r="G15" s="26"/>
    </row>
    <row r="16" spans="1:7" hidden="1" outlineLevel="3" x14ac:dyDescent="0.25">
      <c r="C16" s="6">
        <v>3331</v>
      </c>
      <c r="D16" t="s">
        <v>13</v>
      </c>
      <c r="E16" s="7">
        <v>-617454</v>
      </c>
      <c r="F16" s="7">
        <v>-463454</v>
      </c>
      <c r="G16" s="26"/>
    </row>
    <row r="17" spans="1:7" hidden="1" outlineLevel="3" x14ac:dyDescent="0.25">
      <c r="C17" s="6">
        <v>3334</v>
      </c>
      <c r="D17" t="s">
        <v>14</v>
      </c>
      <c r="E17" s="7">
        <v>-50000</v>
      </c>
      <c r="F17" s="7">
        <v>0</v>
      </c>
      <c r="G17" s="26"/>
    </row>
    <row r="18" spans="1:7" hidden="1" outlineLevel="3" x14ac:dyDescent="0.25">
      <c r="C18" s="6">
        <v>3336</v>
      </c>
      <c r="D18" t="s">
        <v>15</v>
      </c>
      <c r="E18" s="7">
        <v>-27786</v>
      </c>
      <c r="F18" s="7">
        <v>0</v>
      </c>
      <c r="G18" s="26"/>
    </row>
    <row r="19" spans="1:7" outlineLevel="2" collapsed="1" x14ac:dyDescent="0.25">
      <c r="A19" s="2"/>
      <c r="B19" s="2"/>
      <c r="C19" s="8" t="s">
        <v>16</v>
      </c>
      <c r="D19" s="2"/>
      <c r="E19" s="9">
        <f>SUBTOTAL(9,E15:E18)</f>
        <v>-906067</v>
      </c>
      <c r="F19" s="9">
        <f>SUBTOTAL(9,F15:F18)</f>
        <v>-683454</v>
      </c>
      <c r="G19" s="27">
        <f>E19-F19</f>
        <v>-222613</v>
      </c>
    </row>
    <row r="20" spans="1:7" hidden="1" outlineLevel="3" x14ac:dyDescent="0.25">
      <c r="C20" s="6">
        <v>3412</v>
      </c>
      <c r="D20" t="s">
        <v>17</v>
      </c>
      <c r="E20" s="7">
        <v>-33192</v>
      </c>
      <c r="F20" s="7">
        <v>0</v>
      </c>
      <c r="G20" s="26"/>
    </row>
    <row r="21" spans="1:7" hidden="1" outlineLevel="3" x14ac:dyDescent="0.25">
      <c r="C21" s="6">
        <v>3450</v>
      </c>
      <c r="D21" t="s">
        <v>18</v>
      </c>
      <c r="E21" s="7">
        <v>0</v>
      </c>
      <c r="F21" s="7">
        <v>-200000</v>
      </c>
      <c r="G21" s="26"/>
    </row>
    <row r="22" spans="1:7" hidden="1" outlineLevel="3" x14ac:dyDescent="0.25">
      <c r="C22" s="6">
        <v>3481</v>
      </c>
      <c r="D22" t="s">
        <v>19</v>
      </c>
      <c r="E22" s="7">
        <v>-115801</v>
      </c>
      <c r="F22" s="7">
        <v>-100000</v>
      </c>
      <c r="G22" s="26"/>
    </row>
    <row r="23" spans="1:7" outlineLevel="2" collapsed="1" x14ac:dyDescent="0.25">
      <c r="A23" s="2"/>
      <c r="B23" s="2"/>
      <c r="C23" s="8" t="s">
        <v>20</v>
      </c>
      <c r="D23" s="2"/>
      <c r="E23" s="9">
        <f>SUBTOTAL(9,E20:E22)</f>
        <v>-148993</v>
      </c>
      <c r="F23" s="9">
        <f>SUBTOTAL(9,F20:F22)</f>
        <v>-300000</v>
      </c>
      <c r="G23" s="27">
        <f>E23-F23</f>
        <v>151007</v>
      </c>
    </row>
    <row r="24" spans="1:7" hidden="1" outlineLevel="3" x14ac:dyDescent="0.25">
      <c r="C24" s="6">
        <v>3600</v>
      </c>
      <c r="D24" t="s">
        <v>21</v>
      </c>
      <c r="E24" s="7">
        <v>-57600</v>
      </c>
      <c r="F24" s="7">
        <v>-54600</v>
      </c>
      <c r="G24" s="26"/>
    </row>
    <row r="25" spans="1:7" hidden="1" outlineLevel="3" x14ac:dyDescent="0.25">
      <c r="C25" s="6">
        <v>3601</v>
      </c>
      <c r="D25" t="s">
        <v>22</v>
      </c>
      <c r="E25" s="7">
        <v>-94500</v>
      </c>
      <c r="F25" s="7">
        <v>-95000</v>
      </c>
      <c r="G25" s="26"/>
    </row>
    <row r="26" spans="1:7" hidden="1" outlineLevel="3" x14ac:dyDescent="0.25">
      <c r="C26" s="6">
        <v>3620</v>
      </c>
      <c r="D26" t="s">
        <v>23</v>
      </c>
      <c r="E26" s="7">
        <v>-9700</v>
      </c>
      <c r="F26" s="7">
        <v>-10000</v>
      </c>
      <c r="G26" s="26"/>
    </row>
    <row r="27" spans="1:7" outlineLevel="2" collapsed="1" x14ac:dyDescent="0.25">
      <c r="A27" s="2"/>
      <c r="B27" s="2"/>
      <c r="C27" s="8" t="s">
        <v>24</v>
      </c>
      <c r="D27" s="2"/>
      <c r="E27" s="9">
        <f>SUBTOTAL(9,E24:E26)</f>
        <v>-161800</v>
      </c>
      <c r="F27" s="9">
        <f>SUBTOTAL(9,F24:F26)</f>
        <v>-159600</v>
      </c>
      <c r="G27" s="27">
        <f>E27-F27</f>
        <v>-2200</v>
      </c>
    </row>
    <row r="28" spans="1:7" hidden="1" outlineLevel="3" x14ac:dyDescent="0.25">
      <c r="C28" s="6">
        <v>3900</v>
      </c>
      <c r="D28" t="s">
        <v>25</v>
      </c>
      <c r="E28" s="7">
        <v>-211945.25</v>
      </c>
      <c r="F28" s="7">
        <v>0</v>
      </c>
      <c r="G28" s="26"/>
    </row>
    <row r="29" spans="1:7" hidden="1" outlineLevel="3" x14ac:dyDescent="0.25">
      <c r="C29" s="6">
        <v>3910</v>
      </c>
      <c r="D29" t="s">
        <v>26</v>
      </c>
      <c r="E29" s="7">
        <v>-17102.45</v>
      </c>
      <c r="F29" s="7">
        <v>-1000</v>
      </c>
      <c r="G29" s="26"/>
    </row>
    <row r="30" spans="1:7" hidden="1" outlineLevel="3" x14ac:dyDescent="0.25">
      <c r="C30" s="6">
        <v>3911</v>
      </c>
      <c r="D30" t="s">
        <v>27</v>
      </c>
      <c r="E30" s="7">
        <v>-93047.96</v>
      </c>
      <c r="F30" s="7">
        <v>-96000</v>
      </c>
      <c r="G30" s="26"/>
    </row>
    <row r="31" spans="1:7" hidden="1" outlineLevel="3" x14ac:dyDescent="0.25">
      <c r="C31" s="6">
        <v>3912</v>
      </c>
      <c r="D31" t="s">
        <v>28</v>
      </c>
      <c r="E31" s="7">
        <v>-671318</v>
      </c>
      <c r="F31" s="7">
        <v>-650000</v>
      </c>
      <c r="G31" s="26"/>
    </row>
    <row r="32" spans="1:7" outlineLevel="2" collapsed="1" x14ac:dyDescent="0.25">
      <c r="A32" s="2"/>
      <c r="B32" s="2"/>
      <c r="C32" s="8" t="s">
        <v>29</v>
      </c>
      <c r="D32" s="2"/>
      <c r="E32" s="9">
        <f>SUBTOTAL(9,E28:E31)</f>
        <v>-993413.66</v>
      </c>
      <c r="F32" s="9">
        <f>SUBTOTAL(9,F28:F31)</f>
        <v>-747000</v>
      </c>
      <c r="G32" s="27">
        <f>E32-F32</f>
        <v>-246413.66000000003</v>
      </c>
    </row>
    <row r="33" spans="1:7" outlineLevel="1" x14ac:dyDescent="0.25">
      <c r="A33" s="2"/>
      <c r="B33" s="2"/>
      <c r="C33" s="10" t="s">
        <v>95</v>
      </c>
      <c r="D33" s="11"/>
      <c r="E33" s="12">
        <f>SUBTOTAL(9,E10:E32)</f>
        <v>-2710818.0300000003</v>
      </c>
      <c r="F33" s="12">
        <f>SUBTOTAL(9,F10:F32)</f>
        <v>-2180054</v>
      </c>
      <c r="G33" s="28">
        <f>E33-F33</f>
        <v>-530764.03000000026</v>
      </c>
    </row>
    <row r="34" spans="1:7" hidden="1" outlineLevel="3" x14ac:dyDescent="0.25">
      <c r="C34" s="6">
        <v>4421</v>
      </c>
      <c r="D34" t="s">
        <v>30</v>
      </c>
      <c r="E34" s="7">
        <v>2018.75</v>
      </c>
      <c r="F34" s="7">
        <v>7500</v>
      </c>
      <c r="G34" s="26"/>
    </row>
    <row r="35" spans="1:7" outlineLevel="2" collapsed="1" x14ac:dyDescent="0.25">
      <c r="A35" s="2"/>
      <c r="B35" s="2"/>
      <c r="C35" s="8" t="s">
        <v>31</v>
      </c>
      <c r="D35" s="2"/>
      <c r="E35" s="9">
        <f>SUBTOTAL(9,E34:E34)</f>
        <v>2018.75</v>
      </c>
      <c r="F35" s="9">
        <f>SUBTOTAL(9,F34:F34)</f>
        <v>7500</v>
      </c>
      <c r="G35" s="27">
        <f>E35-F35</f>
        <v>-5481.25</v>
      </c>
    </row>
    <row r="36" spans="1:7" outlineLevel="1" x14ac:dyDescent="0.25">
      <c r="A36" s="2"/>
      <c r="B36" s="2"/>
      <c r="C36" s="10" t="s">
        <v>96</v>
      </c>
      <c r="D36" s="11"/>
      <c r="E36" s="12">
        <f>SUBTOTAL(9,E34:E35)</f>
        <v>2018.75</v>
      </c>
      <c r="F36" s="12">
        <f>SUBTOTAL(9,F34:F35)</f>
        <v>7500</v>
      </c>
      <c r="G36" s="28">
        <f>E36-F36</f>
        <v>-5481.25</v>
      </c>
    </row>
    <row r="37" spans="1:7" hidden="1" outlineLevel="3" x14ac:dyDescent="0.25">
      <c r="C37" s="6">
        <v>6010</v>
      </c>
      <c r="D37" t="s">
        <v>32</v>
      </c>
      <c r="E37" s="7">
        <v>245642</v>
      </c>
      <c r="F37" s="7">
        <v>172271</v>
      </c>
      <c r="G37" s="26"/>
    </row>
    <row r="38" spans="1:7" outlineLevel="2" collapsed="1" x14ac:dyDescent="0.25">
      <c r="A38" s="2"/>
      <c r="B38" s="2"/>
      <c r="C38" s="8" t="s">
        <v>33</v>
      </c>
      <c r="D38" s="2"/>
      <c r="E38" s="9">
        <f>SUBTOTAL(9,E37:E37)</f>
        <v>245642</v>
      </c>
      <c r="F38" s="9">
        <f>SUBTOTAL(9,F37:F37)</f>
        <v>172271</v>
      </c>
      <c r="G38" s="27">
        <f>E38-F38</f>
        <v>73371</v>
      </c>
    </row>
    <row r="39" spans="1:7" hidden="1" outlineLevel="3" x14ac:dyDescent="0.25">
      <c r="C39" s="6">
        <v>6301</v>
      </c>
      <c r="D39" t="s">
        <v>34</v>
      </c>
      <c r="E39" s="7">
        <v>21000</v>
      </c>
      <c r="F39" s="7">
        <v>21000</v>
      </c>
      <c r="G39" s="26"/>
    </row>
    <row r="40" spans="1:7" hidden="1" outlineLevel="3" x14ac:dyDescent="0.25">
      <c r="C40" s="6">
        <v>6320</v>
      </c>
      <c r="D40" t="s">
        <v>35</v>
      </c>
      <c r="E40" s="7">
        <v>39115.160000000003</v>
      </c>
      <c r="F40" s="7">
        <v>30000</v>
      </c>
      <c r="G40" s="26"/>
    </row>
    <row r="41" spans="1:7" hidden="1" outlineLevel="3" x14ac:dyDescent="0.25">
      <c r="C41" s="6">
        <v>6340</v>
      </c>
      <c r="D41" t="s">
        <v>36</v>
      </c>
      <c r="E41" s="7">
        <v>117860.58</v>
      </c>
      <c r="F41" s="7">
        <v>130000</v>
      </c>
      <c r="G41" s="26"/>
    </row>
    <row r="42" spans="1:7" hidden="1" outlineLevel="3" x14ac:dyDescent="0.25">
      <c r="C42" s="6">
        <v>6360</v>
      </c>
      <c r="D42" t="s">
        <v>37</v>
      </c>
      <c r="E42" s="7">
        <v>87375</v>
      </c>
      <c r="F42" s="7">
        <v>50000</v>
      </c>
      <c r="G42" s="26"/>
    </row>
    <row r="43" spans="1:7" hidden="1" outlineLevel="3" x14ac:dyDescent="0.25">
      <c r="C43" s="6">
        <v>6370</v>
      </c>
      <c r="D43" t="s">
        <v>38</v>
      </c>
      <c r="E43" s="7">
        <v>6482.08</v>
      </c>
      <c r="F43" s="7">
        <v>9000</v>
      </c>
      <c r="G43" s="26"/>
    </row>
    <row r="44" spans="1:7" hidden="1" outlineLevel="3" x14ac:dyDescent="0.25">
      <c r="C44" s="6">
        <v>6371</v>
      </c>
      <c r="D44" t="s">
        <v>39</v>
      </c>
      <c r="E44" s="7">
        <v>17317.02</v>
      </c>
      <c r="F44" s="7">
        <v>18000</v>
      </c>
      <c r="G44" s="26"/>
    </row>
    <row r="45" spans="1:7" outlineLevel="2" collapsed="1" x14ac:dyDescent="0.25">
      <c r="A45" s="2"/>
      <c r="B45" s="2"/>
      <c r="C45" s="8" t="s">
        <v>40</v>
      </c>
      <c r="D45" s="2"/>
      <c r="E45" s="9">
        <f>SUBTOTAL(9,E39:E44)</f>
        <v>289149.84000000003</v>
      </c>
      <c r="F45" s="9">
        <f>SUBTOTAL(9,F39:F44)</f>
        <v>258000</v>
      </c>
      <c r="G45" s="27">
        <f>E45-F45</f>
        <v>31149.840000000026</v>
      </c>
    </row>
    <row r="46" spans="1:7" hidden="1" outlineLevel="3" x14ac:dyDescent="0.25">
      <c r="C46" s="6">
        <v>6421</v>
      </c>
      <c r="D46" t="s">
        <v>41</v>
      </c>
      <c r="E46" s="7">
        <v>2475</v>
      </c>
      <c r="F46" s="7">
        <v>3000</v>
      </c>
      <c r="G46" s="26"/>
    </row>
    <row r="47" spans="1:7" hidden="1" outlineLevel="3" x14ac:dyDescent="0.25">
      <c r="C47" s="6">
        <v>6440</v>
      </c>
      <c r="D47" t="s">
        <v>42</v>
      </c>
      <c r="E47" s="7">
        <v>2833.87</v>
      </c>
      <c r="F47" s="7">
        <v>10000</v>
      </c>
      <c r="G47" s="26"/>
    </row>
    <row r="48" spans="1:7" outlineLevel="2" collapsed="1" x14ac:dyDescent="0.25">
      <c r="A48" s="2"/>
      <c r="B48" s="2"/>
      <c r="C48" s="8" t="s">
        <v>43</v>
      </c>
      <c r="D48" s="2"/>
      <c r="E48" s="9">
        <f>SUBTOTAL(9,E46:E47)</f>
        <v>5308.87</v>
      </c>
      <c r="F48" s="9">
        <f>SUBTOTAL(9,F46:F47)</f>
        <v>13000</v>
      </c>
      <c r="G48" s="27">
        <f>E48-F48</f>
        <v>-7691.13</v>
      </c>
    </row>
    <row r="49" spans="1:7" hidden="1" outlineLevel="3" x14ac:dyDescent="0.25">
      <c r="C49" s="6">
        <v>6531</v>
      </c>
      <c r="D49" t="s">
        <v>44</v>
      </c>
      <c r="E49" s="7">
        <v>40027.949999999997</v>
      </c>
      <c r="F49" s="7">
        <v>40000</v>
      </c>
      <c r="G49" s="26"/>
    </row>
    <row r="50" spans="1:7" hidden="1" outlineLevel="3" x14ac:dyDescent="0.25">
      <c r="C50" s="6">
        <v>6532</v>
      </c>
      <c r="D50" t="s">
        <v>45</v>
      </c>
      <c r="E50" s="7">
        <v>28575.25</v>
      </c>
      <c r="F50" s="7">
        <v>20000</v>
      </c>
      <c r="G50" s="26"/>
    </row>
    <row r="51" spans="1:7" hidden="1" outlineLevel="3" x14ac:dyDescent="0.25">
      <c r="C51" s="6">
        <v>6540</v>
      </c>
      <c r="D51" t="s">
        <v>46</v>
      </c>
      <c r="E51" s="7">
        <v>145655.57999999999</v>
      </c>
      <c r="F51" s="7">
        <v>98500</v>
      </c>
      <c r="G51" s="26"/>
    </row>
    <row r="52" spans="1:7" outlineLevel="2" collapsed="1" x14ac:dyDescent="0.25">
      <c r="A52" s="2"/>
      <c r="B52" s="2"/>
      <c r="C52" s="8" t="s">
        <v>47</v>
      </c>
      <c r="D52" s="2"/>
      <c r="E52" s="9">
        <f>SUBTOTAL(9,E49:E51)</f>
        <v>214258.77999999997</v>
      </c>
      <c r="F52" s="9">
        <f>SUBTOTAL(9,F49:F51)</f>
        <v>158500</v>
      </c>
      <c r="G52" s="27">
        <f>E52-F52</f>
        <v>55758.77999999997</v>
      </c>
    </row>
    <row r="53" spans="1:7" hidden="1" outlineLevel="3" x14ac:dyDescent="0.25">
      <c r="C53" s="6">
        <v>6600</v>
      </c>
      <c r="D53" t="s">
        <v>48</v>
      </c>
      <c r="E53" s="7">
        <v>168342.58</v>
      </c>
      <c r="F53" s="7">
        <v>300000</v>
      </c>
      <c r="G53" s="26"/>
    </row>
    <row r="54" spans="1:7" hidden="1" outlineLevel="3" x14ac:dyDescent="0.25">
      <c r="C54" s="6">
        <v>6601</v>
      </c>
      <c r="D54" t="s">
        <v>49</v>
      </c>
      <c r="E54" s="7">
        <v>188115.69</v>
      </c>
      <c r="F54" s="7">
        <v>50000</v>
      </c>
      <c r="G54" s="26"/>
    </row>
    <row r="55" spans="1:7" hidden="1" outlineLevel="3" x14ac:dyDescent="0.25">
      <c r="C55" s="6">
        <v>6620</v>
      </c>
      <c r="D55" t="s">
        <v>50</v>
      </c>
      <c r="E55" s="7">
        <v>90413.71</v>
      </c>
      <c r="F55" s="7">
        <v>50000</v>
      </c>
      <c r="G55" s="26"/>
    </row>
    <row r="56" spans="1:7" outlineLevel="2" collapsed="1" x14ac:dyDescent="0.25">
      <c r="A56" s="2"/>
      <c r="B56" s="2"/>
      <c r="C56" s="8" t="s">
        <v>51</v>
      </c>
      <c r="D56" s="2"/>
      <c r="E56" s="9">
        <f>SUBTOTAL(9,E53:E55)</f>
        <v>446871.98000000004</v>
      </c>
      <c r="F56" s="9">
        <f>SUBTOTAL(9,F53:F55)</f>
        <v>400000</v>
      </c>
      <c r="G56" s="27">
        <f>E56-F56</f>
        <v>46871.98000000004</v>
      </c>
    </row>
    <row r="57" spans="1:7" hidden="1" outlineLevel="3" x14ac:dyDescent="0.25">
      <c r="C57" s="6">
        <v>6720</v>
      </c>
      <c r="D57" t="s">
        <v>52</v>
      </c>
      <c r="E57" s="7">
        <v>0</v>
      </c>
      <c r="F57" s="7">
        <v>10000</v>
      </c>
      <c r="G57" s="26"/>
    </row>
    <row r="58" spans="1:7" hidden="1" outlineLevel="3" x14ac:dyDescent="0.25">
      <c r="C58" s="6">
        <v>6732</v>
      </c>
      <c r="D58" t="s">
        <v>53</v>
      </c>
      <c r="E58" s="7">
        <v>663148.81999999995</v>
      </c>
      <c r="F58" s="7">
        <v>640000</v>
      </c>
      <c r="G58" s="26"/>
    </row>
    <row r="59" spans="1:7" outlineLevel="2" collapsed="1" x14ac:dyDescent="0.25">
      <c r="A59" s="2"/>
      <c r="B59" s="2"/>
      <c r="C59" s="8" t="s">
        <v>54</v>
      </c>
      <c r="D59" s="2"/>
      <c r="E59" s="9">
        <f>SUBTOTAL(9,E57:E58)</f>
        <v>663148.81999999995</v>
      </c>
      <c r="F59" s="9">
        <f>SUBTOTAL(9,F57:F58)</f>
        <v>650000</v>
      </c>
      <c r="G59" s="27">
        <f>E59-F59</f>
        <v>13148.819999999949</v>
      </c>
    </row>
    <row r="60" spans="1:7" hidden="1" outlineLevel="3" x14ac:dyDescent="0.25">
      <c r="C60" s="6">
        <v>6800</v>
      </c>
      <c r="D60" t="s">
        <v>55</v>
      </c>
      <c r="E60" s="7">
        <v>14891.35</v>
      </c>
      <c r="F60" s="7">
        <v>5500</v>
      </c>
      <c r="G60" s="26"/>
    </row>
    <row r="61" spans="1:7" hidden="1" outlineLevel="3" x14ac:dyDescent="0.25">
      <c r="C61" s="6">
        <v>6890</v>
      </c>
      <c r="D61" t="s">
        <v>56</v>
      </c>
      <c r="E61" s="7">
        <v>73913.45</v>
      </c>
      <c r="F61" s="7">
        <v>0</v>
      </c>
      <c r="G61" s="26"/>
    </row>
    <row r="62" spans="1:7" outlineLevel="2" collapsed="1" x14ac:dyDescent="0.25">
      <c r="A62" s="2"/>
      <c r="B62" s="2"/>
      <c r="C62" s="8" t="s">
        <v>57</v>
      </c>
      <c r="D62" s="2"/>
      <c r="E62" s="9">
        <f>SUBTOTAL(9,E60:E61)</f>
        <v>88804.800000000003</v>
      </c>
      <c r="F62" s="9">
        <f>SUBTOTAL(9,F60:F61)</f>
        <v>5500</v>
      </c>
      <c r="G62" s="27">
        <f>E62-F62</f>
        <v>83304.800000000003</v>
      </c>
    </row>
    <row r="63" spans="1:7" hidden="1" outlineLevel="3" x14ac:dyDescent="0.25">
      <c r="C63" s="6">
        <v>6901</v>
      </c>
      <c r="D63" t="s">
        <v>58</v>
      </c>
      <c r="E63" s="7">
        <v>26098.1</v>
      </c>
      <c r="F63" s="7">
        <v>26000</v>
      </c>
      <c r="G63" s="26"/>
    </row>
    <row r="64" spans="1:7" hidden="1" outlineLevel="3" x14ac:dyDescent="0.25">
      <c r="C64" s="6">
        <v>6907</v>
      </c>
      <c r="D64" t="s">
        <v>59</v>
      </c>
      <c r="E64" s="7">
        <v>25616.29</v>
      </c>
      <c r="F64" s="7">
        <v>25000</v>
      </c>
      <c r="G64" s="26"/>
    </row>
    <row r="65" spans="1:7" hidden="1" outlineLevel="3" x14ac:dyDescent="0.25">
      <c r="C65" s="6">
        <v>6940</v>
      </c>
      <c r="D65" t="s">
        <v>60</v>
      </c>
      <c r="E65" s="7">
        <v>1850</v>
      </c>
      <c r="F65" s="7">
        <v>1100</v>
      </c>
      <c r="G65" s="26"/>
    </row>
    <row r="66" spans="1:7" outlineLevel="2" collapsed="1" x14ac:dyDescent="0.25">
      <c r="A66" s="2"/>
      <c r="B66" s="2"/>
      <c r="C66" s="8" t="s">
        <v>61</v>
      </c>
      <c r="D66" s="2"/>
      <c r="E66" s="9">
        <f>SUBTOTAL(9,E63:E65)</f>
        <v>53564.39</v>
      </c>
      <c r="F66" s="9">
        <f>SUBTOTAL(9,F63:F65)</f>
        <v>52100</v>
      </c>
      <c r="G66" s="27">
        <f>E66-F66</f>
        <v>1464.3899999999994</v>
      </c>
    </row>
    <row r="67" spans="1:7" outlineLevel="1" x14ac:dyDescent="0.25">
      <c r="A67" s="2"/>
      <c r="B67" s="2"/>
      <c r="C67" s="10" t="s">
        <v>97</v>
      </c>
      <c r="D67" s="11"/>
      <c r="E67" s="12">
        <f>SUBTOTAL(9,E37:E66)</f>
        <v>2006749.4800000002</v>
      </c>
      <c r="F67" s="12">
        <f>SUBTOTAL(9,F37:F66)</f>
        <v>1709371</v>
      </c>
      <c r="G67" s="28">
        <f>E67-F67</f>
        <v>297378.48000000021</v>
      </c>
    </row>
    <row r="68" spans="1:7" hidden="1" outlineLevel="3" x14ac:dyDescent="0.25">
      <c r="C68" s="6">
        <v>7000</v>
      </c>
      <c r="D68" t="s">
        <v>62</v>
      </c>
      <c r="E68" s="7">
        <v>23380.23</v>
      </c>
      <c r="F68" s="7">
        <v>74000</v>
      </c>
      <c r="G68" s="26"/>
    </row>
    <row r="69" spans="1:7" hidden="1" outlineLevel="3" x14ac:dyDescent="0.25">
      <c r="C69" s="6">
        <v>7020</v>
      </c>
      <c r="D69" t="s">
        <v>63</v>
      </c>
      <c r="E69" s="7">
        <v>54217</v>
      </c>
      <c r="F69" s="7">
        <v>25000</v>
      </c>
      <c r="G69" s="26"/>
    </row>
    <row r="70" spans="1:7" hidden="1" outlineLevel="3" x14ac:dyDescent="0.25">
      <c r="C70" s="6">
        <v>7040</v>
      </c>
      <c r="D70" t="s">
        <v>64</v>
      </c>
      <c r="E70" s="7">
        <v>56796</v>
      </c>
      <c r="F70" s="7">
        <v>63000</v>
      </c>
      <c r="G70" s="26"/>
    </row>
    <row r="71" spans="1:7" hidden="1" outlineLevel="3" x14ac:dyDescent="0.25">
      <c r="C71" s="6">
        <v>7051</v>
      </c>
      <c r="D71" t="s">
        <v>65</v>
      </c>
      <c r="E71" s="7">
        <v>7627.18</v>
      </c>
      <c r="F71" s="7">
        <v>10000</v>
      </c>
      <c r="G71" s="26"/>
    </row>
    <row r="72" spans="1:7" outlineLevel="2" collapsed="1" x14ac:dyDescent="0.25">
      <c r="A72" s="2"/>
      <c r="B72" s="2"/>
      <c r="C72" s="8" t="s">
        <v>66</v>
      </c>
      <c r="D72" s="2"/>
      <c r="E72" s="9">
        <f>SUBTOTAL(9,E68:E71)</f>
        <v>142020.40999999997</v>
      </c>
      <c r="F72" s="9">
        <f>SUBTOTAL(9,F68:F71)</f>
        <v>172000</v>
      </c>
      <c r="G72" s="27">
        <f>E72-F72</f>
        <v>-29979.590000000026</v>
      </c>
    </row>
    <row r="73" spans="1:7" hidden="1" outlineLevel="3" x14ac:dyDescent="0.25">
      <c r="C73" s="6">
        <v>7101</v>
      </c>
      <c r="D73" t="s">
        <v>67</v>
      </c>
      <c r="E73" s="7">
        <v>5023.6000000000004</v>
      </c>
      <c r="F73" s="7">
        <v>0</v>
      </c>
      <c r="G73" s="26"/>
    </row>
    <row r="74" spans="1:7" hidden="1" outlineLevel="3" x14ac:dyDescent="0.25">
      <c r="C74" s="6">
        <v>7102</v>
      </c>
      <c r="D74" t="s">
        <v>68</v>
      </c>
      <c r="E74" s="7">
        <v>16616.29</v>
      </c>
      <c r="F74" s="7">
        <v>17500</v>
      </c>
      <c r="G74" s="26"/>
    </row>
    <row r="75" spans="1:7" hidden="1" outlineLevel="3" x14ac:dyDescent="0.25">
      <c r="C75" s="6">
        <v>7141</v>
      </c>
      <c r="D75" t="s">
        <v>69</v>
      </c>
      <c r="E75" s="7">
        <v>35072.17</v>
      </c>
      <c r="F75" s="7">
        <v>32500</v>
      </c>
      <c r="G75" s="26"/>
    </row>
    <row r="76" spans="1:7" hidden="1" outlineLevel="3" x14ac:dyDescent="0.25">
      <c r="C76" s="6">
        <v>7142</v>
      </c>
      <c r="D76" t="s">
        <v>70</v>
      </c>
      <c r="E76" s="7">
        <v>1648.16</v>
      </c>
      <c r="F76" s="7">
        <v>5000</v>
      </c>
      <c r="G76" s="26"/>
    </row>
    <row r="77" spans="1:7" outlineLevel="2" collapsed="1" x14ac:dyDescent="0.25">
      <c r="A77" s="2"/>
      <c r="B77" s="2"/>
      <c r="C77" s="8" t="s">
        <v>71</v>
      </c>
      <c r="D77" s="2"/>
      <c r="E77" s="9">
        <f>SUBTOTAL(9,E73:E76)</f>
        <v>58360.22</v>
      </c>
      <c r="F77" s="9">
        <f>SUBTOTAL(9,F73:F76)</f>
        <v>55000</v>
      </c>
      <c r="G77" s="27">
        <f>E77-F77</f>
        <v>3360.2200000000012</v>
      </c>
    </row>
    <row r="78" spans="1:7" hidden="1" outlineLevel="3" x14ac:dyDescent="0.25">
      <c r="C78" s="6">
        <v>7300</v>
      </c>
      <c r="D78" t="s">
        <v>72</v>
      </c>
      <c r="E78" s="7">
        <v>17574.259999999998</v>
      </c>
      <c r="F78" s="7">
        <v>0</v>
      </c>
      <c r="G78" s="26"/>
    </row>
    <row r="79" spans="1:7" hidden="1" outlineLevel="3" x14ac:dyDescent="0.25">
      <c r="C79" s="6">
        <v>7350</v>
      </c>
      <c r="D79" t="s">
        <v>73</v>
      </c>
      <c r="E79" s="7">
        <v>0</v>
      </c>
      <c r="F79" s="7">
        <v>2500</v>
      </c>
      <c r="G79" s="26"/>
    </row>
    <row r="80" spans="1:7" outlineLevel="2" collapsed="1" x14ac:dyDescent="0.25">
      <c r="A80" s="2"/>
      <c r="B80" s="2"/>
      <c r="C80" s="8" t="s">
        <v>74</v>
      </c>
      <c r="D80" s="2"/>
      <c r="E80" s="9">
        <f>SUBTOTAL(9,E78:E79)</f>
        <v>17574.259999999998</v>
      </c>
      <c r="F80" s="9">
        <f>SUBTOTAL(9,F78:F79)</f>
        <v>2500</v>
      </c>
      <c r="G80" s="27">
        <f>E80-F80</f>
        <v>15074.259999999998</v>
      </c>
    </row>
    <row r="81" spans="1:7" hidden="1" outlineLevel="3" x14ac:dyDescent="0.25">
      <c r="C81" s="6">
        <v>7400</v>
      </c>
      <c r="D81" t="s">
        <v>75</v>
      </c>
      <c r="E81" s="7">
        <v>3600</v>
      </c>
      <c r="F81" s="7">
        <v>3600</v>
      </c>
      <c r="G81" s="26"/>
    </row>
    <row r="82" spans="1:7" hidden="1" outlineLevel="3" x14ac:dyDescent="0.25">
      <c r="C82" s="6">
        <v>7420</v>
      </c>
      <c r="D82" t="s">
        <v>76</v>
      </c>
      <c r="E82" s="7">
        <v>123436.58</v>
      </c>
      <c r="F82" s="7">
        <v>110000</v>
      </c>
      <c r="G82" s="26"/>
    </row>
    <row r="83" spans="1:7" outlineLevel="2" collapsed="1" x14ac:dyDescent="0.25">
      <c r="A83" s="2"/>
      <c r="B83" s="2"/>
      <c r="C83" s="8" t="s">
        <v>77</v>
      </c>
      <c r="D83" s="2"/>
      <c r="E83" s="9">
        <f>SUBTOTAL(9,E81:E82)</f>
        <v>127036.58</v>
      </c>
      <c r="F83" s="9">
        <f>SUBTOTAL(9,F81:F82)</f>
        <v>113600</v>
      </c>
      <c r="G83" s="27">
        <f>E83-F83</f>
        <v>13436.580000000002</v>
      </c>
    </row>
    <row r="84" spans="1:7" hidden="1" outlineLevel="3" x14ac:dyDescent="0.25">
      <c r="C84" s="6">
        <v>7500</v>
      </c>
      <c r="D84" t="s">
        <v>78</v>
      </c>
      <c r="E84" s="7">
        <v>21086</v>
      </c>
      <c r="F84" s="7">
        <v>23000</v>
      </c>
      <c r="G84" s="26"/>
    </row>
    <row r="85" spans="1:7" outlineLevel="2" collapsed="1" x14ac:dyDescent="0.25">
      <c r="A85" s="2"/>
      <c r="B85" s="2"/>
      <c r="C85" s="8" t="s">
        <v>79</v>
      </c>
      <c r="D85" s="2"/>
      <c r="E85" s="9">
        <f>SUBTOTAL(9,E84:E84)</f>
        <v>21086</v>
      </c>
      <c r="F85" s="9">
        <f>SUBTOTAL(9,F84:F84)</f>
        <v>23000</v>
      </c>
      <c r="G85" s="27">
        <f>E85-F85</f>
        <v>-1914</v>
      </c>
    </row>
    <row r="86" spans="1:7" hidden="1" outlineLevel="3" x14ac:dyDescent="0.25">
      <c r="C86" s="6">
        <v>7710</v>
      </c>
      <c r="D86" t="s">
        <v>80</v>
      </c>
      <c r="E86" s="7">
        <v>85355.77</v>
      </c>
      <c r="F86" s="7">
        <v>68000</v>
      </c>
      <c r="G86" s="26"/>
    </row>
    <row r="87" spans="1:7" hidden="1" outlineLevel="3" x14ac:dyDescent="0.25">
      <c r="C87" s="6">
        <v>7720</v>
      </c>
      <c r="D87" t="s">
        <v>81</v>
      </c>
      <c r="E87" s="7">
        <v>89433</v>
      </c>
      <c r="F87" s="7">
        <v>90000</v>
      </c>
      <c r="G87" s="26"/>
    </row>
    <row r="88" spans="1:7" hidden="1" outlineLevel="3" x14ac:dyDescent="0.25">
      <c r="C88" s="6">
        <v>7721</v>
      </c>
      <c r="D88" t="s">
        <v>82</v>
      </c>
      <c r="E88" s="7">
        <v>119936.42</v>
      </c>
      <c r="F88" s="7">
        <v>202500</v>
      </c>
      <c r="G88" s="26"/>
    </row>
    <row r="89" spans="1:7" hidden="1" outlineLevel="3" x14ac:dyDescent="0.25">
      <c r="C89" s="6">
        <v>7770</v>
      </c>
      <c r="D89" t="s">
        <v>83</v>
      </c>
      <c r="E89" s="7">
        <v>4498.88</v>
      </c>
      <c r="F89" s="7">
        <v>4000</v>
      </c>
      <c r="G89" s="26"/>
    </row>
    <row r="90" spans="1:7" hidden="1" outlineLevel="3" x14ac:dyDescent="0.25">
      <c r="C90" s="6">
        <v>7779</v>
      </c>
      <c r="D90" t="s">
        <v>84</v>
      </c>
      <c r="E90" s="7">
        <v>-1.88</v>
      </c>
      <c r="F90" s="7">
        <v>0</v>
      </c>
      <c r="G90" s="26"/>
    </row>
    <row r="91" spans="1:7" outlineLevel="2" collapsed="1" x14ac:dyDescent="0.25">
      <c r="A91" s="2"/>
      <c r="B91" s="2"/>
      <c r="C91" s="8" t="s">
        <v>85</v>
      </c>
      <c r="D91" s="2"/>
      <c r="E91" s="9">
        <f>SUBTOTAL(9,E86:E90)</f>
        <v>299222.19</v>
      </c>
      <c r="F91" s="9">
        <f>SUBTOTAL(9,F86:F90)</f>
        <v>364500</v>
      </c>
      <c r="G91" s="27">
        <f>E91-F91</f>
        <v>-65277.81</v>
      </c>
    </row>
    <row r="92" spans="1:7" hidden="1" outlineLevel="3" x14ac:dyDescent="0.25">
      <c r="C92" s="6">
        <v>7830</v>
      </c>
      <c r="D92" t="s">
        <v>86</v>
      </c>
      <c r="E92" s="7">
        <v>500</v>
      </c>
      <c r="F92" s="7">
        <v>0</v>
      </c>
      <c r="G92" s="26"/>
    </row>
    <row r="93" spans="1:7" outlineLevel="2" collapsed="1" x14ac:dyDescent="0.25">
      <c r="A93" s="2"/>
      <c r="B93" s="2"/>
      <c r="C93" s="8" t="s">
        <v>87</v>
      </c>
      <c r="D93" s="2"/>
      <c r="E93" s="9">
        <f>SUBTOTAL(9,E92:E92)</f>
        <v>500</v>
      </c>
      <c r="F93" s="9">
        <f>SUBTOTAL(9,F92:F92)</f>
        <v>0</v>
      </c>
      <c r="G93" s="27">
        <f>E93-F93</f>
        <v>500</v>
      </c>
    </row>
    <row r="94" spans="1:7" outlineLevel="1" x14ac:dyDescent="0.25">
      <c r="A94" s="2"/>
      <c r="B94" s="2"/>
      <c r="C94" s="10" t="s">
        <v>98</v>
      </c>
      <c r="D94" s="11"/>
      <c r="E94" s="12">
        <f>SUBTOTAL(9,E68:E93)</f>
        <v>665799.66</v>
      </c>
      <c r="F94" s="12">
        <f>SUBTOTAL(9,F68:F93)</f>
        <v>730600</v>
      </c>
      <c r="G94" s="28">
        <f>E94-F94</f>
        <v>-64800.339999999967</v>
      </c>
    </row>
    <row r="95" spans="1:7" hidden="1" outlineLevel="3" x14ac:dyDescent="0.25">
      <c r="C95" s="6">
        <v>8050</v>
      </c>
      <c r="D95" t="s">
        <v>88</v>
      </c>
      <c r="E95" s="7">
        <v>-53508</v>
      </c>
      <c r="F95" s="7">
        <v>-15300</v>
      </c>
      <c r="G95" s="26"/>
    </row>
    <row r="96" spans="1:7" hidden="1" outlineLevel="3" x14ac:dyDescent="0.25">
      <c r="C96" s="6">
        <v>8051</v>
      </c>
      <c r="D96" t="s">
        <v>89</v>
      </c>
      <c r="E96" s="7">
        <v>-92688.94</v>
      </c>
      <c r="F96" s="7">
        <v>-5500</v>
      </c>
      <c r="G96" s="26"/>
    </row>
    <row r="97" spans="1:7" hidden="1" outlineLevel="3" x14ac:dyDescent="0.25">
      <c r="C97" s="6">
        <v>8070</v>
      </c>
      <c r="D97" t="s">
        <v>90</v>
      </c>
      <c r="E97" s="7">
        <v>-1412</v>
      </c>
      <c r="F97" s="7">
        <v>-300</v>
      </c>
      <c r="G97" s="26"/>
    </row>
    <row r="98" spans="1:7" outlineLevel="2" collapsed="1" x14ac:dyDescent="0.25">
      <c r="A98" s="2"/>
      <c r="B98" s="2"/>
      <c r="C98" s="8" t="s">
        <v>91</v>
      </c>
      <c r="D98" s="2"/>
      <c r="E98" s="9">
        <f>SUBTOTAL(9,E95:E97)</f>
        <v>-147608.94</v>
      </c>
      <c r="F98" s="9">
        <f>SUBTOTAL(9,F95:F97)</f>
        <v>-21100</v>
      </c>
      <c r="G98" s="27">
        <f>E98-F98</f>
        <v>-126508.94</v>
      </c>
    </row>
    <row r="99" spans="1:7" hidden="1" outlineLevel="3" x14ac:dyDescent="0.25">
      <c r="C99" s="6">
        <v>8921</v>
      </c>
      <c r="D99" t="s">
        <v>92</v>
      </c>
      <c r="E99" s="7">
        <v>0</v>
      </c>
      <c r="F99" s="7">
        <v>980000</v>
      </c>
      <c r="G99" s="26"/>
    </row>
    <row r="100" spans="1:7" hidden="1" outlineLevel="3" x14ac:dyDescent="0.25">
      <c r="C100" s="6">
        <v>8930</v>
      </c>
      <c r="D100" t="s">
        <v>93</v>
      </c>
      <c r="E100" s="7">
        <v>220307.58</v>
      </c>
      <c r="F100" s="7">
        <v>0</v>
      </c>
      <c r="G100" s="26"/>
    </row>
    <row r="101" spans="1:7" outlineLevel="2" collapsed="1" x14ac:dyDescent="0.25">
      <c r="A101" s="2"/>
      <c r="B101" s="2"/>
      <c r="C101" s="8" t="s">
        <v>94</v>
      </c>
      <c r="D101" s="2"/>
      <c r="E101" s="9">
        <f>SUBTOTAL(9,E99:E100)</f>
        <v>220307.58</v>
      </c>
      <c r="F101" s="9">
        <f>SUBTOTAL(9,F99:F100)</f>
        <v>980000</v>
      </c>
      <c r="G101" s="27">
        <f>E101-F101</f>
        <v>-759692.42</v>
      </c>
    </row>
    <row r="102" spans="1:7" outlineLevel="1" x14ac:dyDescent="0.25">
      <c r="A102" s="2"/>
      <c r="B102" s="2"/>
      <c r="C102" s="10" t="s">
        <v>99</v>
      </c>
      <c r="D102" s="11"/>
      <c r="E102" s="12">
        <f>SUBTOTAL(9,E95:E101)</f>
        <v>72698.639999999985</v>
      </c>
      <c r="F102" s="12">
        <f>SUBTOTAL(9,F95:F101)</f>
        <v>958900</v>
      </c>
      <c r="G102" s="28">
        <f>E102-F102</f>
        <v>-886201.36</v>
      </c>
    </row>
    <row r="103" spans="1:7" ht="15.75" customHeight="1" thickBot="1" x14ac:dyDescent="0.3">
      <c r="A103" s="13"/>
      <c r="B103" s="13"/>
      <c r="C103" s="29" t="s">
        <v>100</v>
      </c>
      <c r="D103" s="30"/>
      <c r="E103" s="31">
        <f>SUBTOTAL(9,E10:E102)</f>
        <v>36448.50000000032</v>
      </c>
      <c r="F103" s="31">
        <f>SUBTOTAL(9,F10:F102)</f>
        <v>1226317</v>
      </c>
      <c r="G103" s="32">
        <f>E103-F103</f>
        <v>-1189868.4999999998</v>
      </c>
    </row>
  </sheetData>
  <mergeCells count="1">
    <mergeCell ref="C5:G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fitToHeight="30" orientation="portrait" verticalDpi="0" r:id="rId1"/>
  <headerFooter alignWithMargins="0">
    <oddHeader>&amp;CResultat pr. koststed</oddHeader>
    <oddFooter>&amp;C&amp;D &amp;T&amp;RSide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4:G62"/>
  <sheetViews>
    <sheetView showGridLines="0" topLeftCell="A19" zoomScale="70" zoomScaleNormal="70" workbookViewId="0">
      <selection activeCell="D46" sqref="D46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7" width="15.6640625" style="1" customWidth="1"/>
  </cols>
  <sheetData>
    <row r="4" spans="1:7" ht="15.6" x14ac:dyDescent="0.3">
      <c r="C4" s="33" t="s">
        <v>6</v>
      </c>
      <c r="D4" s="34"/>
      <c r="E4" s="34"/>
      <c r="F4" s="34"/>
      <c r="G4" s="34"/>
    </row>
    <row r="5" spans="1:7" ht="13.8" thickBot="1" x14ac:dyDescent="0.3">
      <c r="C5" s="18"/>
      <c r="D5" s="18"/>
      <c r="E5" s="19"/>
      <c r="F5" s="19"/>
      <c r="G5" s="19"/>
    </row>
    <row r="6" spans="1:7" s="3" customFormat="1" x14ac:dyDescent="0.25">
      <c r="C6" s="21" t="s">
        <v>101</v>
      </c>
      <c r="D6" s="22"/>
      <c r="E6" s="20" t="s">
        <v>1</v>
      </c>
      <c r="F6" s="20" t="s">
        <v>3</v>
      </c>
      <c r="G6" s="23" t="s">
        <v>4</v>
      </c>
    </row>
    <row r="7" spans="1:7" s="3" customFormat="1" x14ac:dyDescent="0.25">
      <c r="C7" s="15"/>
      <c r="D7" s="17"/>
      <c r="E7" s="16" t="s">
        <v>2</v>
      </c>
      <c r="F7" s="16" t="s">
        <v>5</v>
      </c>
      <c r="G7" s="24"/>
    </row>
    <row r="8" spans="1:7" s="3" customFormat="1" ht="13.8" thickBot="1" x14ac:dyDescent="0.3">
      <c r="C8" s="4"/>
      <c r="D8" s="5"/>
      <c r="E8" s="14">
        <v>202312</v>
      </c>
      <c r="F8" s="14">
        <v>202312</v>
      </c>
      <c r="G8" s="25"/>
    </row>
    <row r="9" spans="1:7" outlineLevel="3" x14ac:dyDescent="0.25">
      <c r="C9" s="6">
        <v>3320</v>
      </c>
      <c r="D9" t="s">
        <v>12</v>
      </c>
      <c r="E9" s="7">
        <v>-210827</v>
      </c>
      <c r="F9" s="7">
        <v>-220000</v>
      </c>
      <c r="G9" s="26"/>
    </row>
    <row r="10" spans="1:7" outlineLevel="3" x14ac:dyDescent="0.25">
      <c r="C10" s="6">
        <v>3334</v>
      </c>
      <c r="D10" t="s">
        <v>14</v>
      </c>
      <c r="E10" s="7">
        <v>-50000</v>
      </c>
      <c r="F10" s="7">
        <v>0</v>
      </c>
      <c r="G10" s="26"/>
    </row>
    <row r="11" spans="1:7" outlineLevel="2" x14ac:dyDescent="0.25">
      <c r="A11" s="2"/>
      <c r="B11" s="2"/>
      <c r="C11" s="8" t="s">
        <v>16</v>
      </c>
      <c r="D11" s="2"/>
      <c r="E11" s="9">
        <f>SUBTOTAL(9,E9:E10)</f>
        <v>-260827</v>
      </c>
      <c r="F11" s="9">
        <f>SUBTOTAL(9,F9:F10)</f>
        <v>-220000</v>
      </c>
      <c r="G11" s="27">
        <f>E11-F11</f>
        <v>-40827</v>
      </c>
    </row>
    <row r="12" spans="1:7" outlineLevel="3" x14ac:dyDescent="0.25">
      <c r="C12" s="6">
        <v>3481</v>
      </c>
      <c r="D12" t="s">
        <v>19</v>
      </c>
      <c r="E12" s="7">
        <v>-115801</v>
      </c>
      <c r="F12" s="7">
        <v>-100000</v>
      </c>
      <c r="G12" s="26"/>
    </row>
    <row r="13" spans="1:7" outlineLevel="2" x14ac:dyDescent="0.25">
      <c r="A13" s="2"/>
      <c r="B13" s="2"/>
      <c r="C13" s="8" t="s">
        <v>20</v>
      </c>
      <c r="D13" s="2"/>
      <c r="E13" s="9">
        <f>SUBTOTAL(9,E12:E12)</f>
        <v>-115801</v>
      </c>
      <c r="F13" s="9">
        <f>SUBTOTAL(9,F12:F12)</f>
        <v>-100000</v>
      </c>
      <c r="G13" s="27">
        <f>E13-F13</f>
        <v>-15801</v>
      </c>
    </row>
    <row r="14" spans="1:7" outlineLevel="3" x14ac:dyDescent="0.25">
      <c r="C14" s="6">
        <v>3900</v>
      </c>
      <c r="D14" t="s">
        <v>25</v>
      </c>
      <c r="E14" s="7">
        <v>-2945.25</v>
      </c>
      <c r="F14" s="7">
        <v>0</v>
      </c>
      <c r="G14" s="26"/>
    </row>
    <row r="15" spans="1:7" outlineLevel="3" x14ac:dyDescent="0.25">
      <c r="C15" s="6">
        <v>3910</v>
      </c>
      <c r="D15" t="s">
        <v>26</v>
      </c>
      <c r="E15" s="7">
        <v>-356</v>
      </c>
      <c r="F15" s="7">
        <v>-1000</v>
      </c>
      <c r="G15" s="26"/>
    </row>
    <row r="16" spans="1:7" outlineLevel="3" x14ac:dyDescent="0.25">
      <c r="C16" s="6">
        <v>3911</v>
      </c>
      <c r="D16" t="s">
        <v>27</v>
      </c>
      <c r="E16" s="7">
        <v>-93047.96</v>
      </c>
      <c r="F16" s="7">
        <v>-96000</v>
      </c>
      <c r="G16" s="26"/>
    </row>
    <row r="17" spans="1:7" outlineLevel="3" x14ac:dyDescent="0.25">
      <c r="C17" s="6">
        <v>3912</v>
      </c>
      <c r="D17" t="s">
        <v>28</v>
      </c>
      <c r="E17" s="7">
        <v>-671318</v>
      </c>
      <c r="F17" s="7">
        <v>-650000</v>
      </c>
      <c r="G17" s="26"/>
    </row>
    <row r="18" spans="1:7" outlineLevel="2" x14ac:dyDescent="0.25">
      <c r="A18" s="2"/>
      <c r="B18" s="2"/>
      <c r="C18" s="8" t="s">
        <v>29</v>
      </c>
      <c r="D18" s="2"/>
      <c r="E18" s="9">
        <f>SUBTOTAL(9,E14:E17)</f>
        <v>-767667.21</v>
      </c>
      <c r="F18" s="9">
        <f>SUBTOTAL(9,F14:F17)</f>
        <v>-747000</v>
      </c>
      <c r="G18" s="27">
        <f>E18-F18</f>
        <v>-20667.209999999963</v>
      </c>
    </row>
    <row r="19" spans="1:7" outlineLevel="1" x14ac:dyDescent="0.25">
      <c r="A19" s="2"/>
      <c r="B19" s="2"/>
      <c r="C19" s="10" t="s">
        <v>95</v>
      </c>
      <c r="D19" s="11"/>
      <c r="E19" s="12">
        <f>SUBTOTAL(9,E9:E18)</f>
        <v>-1144295.21</v>
      </c>
      <c r="F19" s="12">
        <f>SUBTOTAL(9,F9:F18)</f>
        <v>-1067000</v>
      </c>
      <c r="G19" s="28">
        <f>E19-F19</f>
        <v>-77295.209999999963</v>
      </c>
    </row>
    <row r="20" spans="1:7" outlineLevel="3" x14ac:dyDescent="0.25">
      <c r="C20" s="6">
        <v>6010</v>
      </c>
      <c r="D20" t="s">
        <v>32</v>
      </c>
      <c r="E20" s="7">
        <v>73085</v>
      </c>
      <c r="F20" s="7">
        <v>0</v>
      </c>
      <c r="G20" s="26"/>
    </row>
    <row r="21" spans="1:7" outlineLevel="2" x14ac:dyDescent="0.25">
      <c r="A21" s="2"/>
      <c r="B21" s="2"/>
      <c r="C21" s="8" t="s">
        <v>33</v>
      </c>
      <c r="D21" s="2"/>
      <c r="E21" s="9">
        <f>SUBTOTAL(9,E20:E20)</f>
        <v>73085</v>
      </c>
      <c r="F21" s="9">
        <f>SUBTOTAL(9,F20:F20)</f>
        <v>0</v>
      </c>
      <c r="G21" s="27">
        <f>E21-F21</f>
        <v>73085</v>
      </c>
    </row>
    <row r="22" spans="1:7" outlineLevel="3" x14ac:dyDescent="0.25">
      <c r="C22" s="6">
        <v>6301</v>
      </c>
      <c r="D22" t="s">
        <v>34</v>
      </c>
      <c r="E22" s="7">
        <v>21000</v>
      </c>
      <c r="F22" s="7">
        <v>21000</v>
      </c>
      <c r="G22" s="26"/>
    </row>
    <row r="23" spans="1:7" outlineLevel="2" x14ac:dyDescent="0.25">
      <c r="A23" s="2"/>
      <c r="B23" s="2"/>
      <c r="C23" s="8" t="s">
        <v>40</v>
      </c>
      <c r="D23" s="2"/>
      <c r="E23" s="9">
        <f>SUBTOTAL(9,E22:E22)</f>
        <v>21000</v>
      </c>
      <c r="F23" s="9">
        <f>SUBTOTAL(9,F22:F22)</f>
        <v>21000</v>
      </c>
      <c r="G23" s="27">
        <f>E23-F23</f>
        <v>0</v>
      </c>
    </row>
    <row r="24" spans="1:7" outlineLevel="3" x14ac:dyDescent="0.25">
      <c r="C24" s="6">
        <v>6540</v>
      </c>
      <c r="D24" t="s">
        <v>46</v>
      </c>
      <c r="E24" s="7">
        <v>8109.95</v>
      </c>
      <c r="F24" s="7">
        <v>1500</v>
      </c>
      <c r="G24" s="26"/>
    </row>
    <row r="25" spans="1:7" outlineLevel="2" x14ac:dyDescent="0.25">
      <c r="A25" s="2"/>
      <c r="B25" s="2"/>
      <c r="C25" s="8" t="s">
        <v>47</v>
      </c>
      <c r="D25" s="2"/>
      <c r="E25" s="9">
        <f>SUBTOTAL(9,E24:E24)</f>
        <v>8109.95</v>
      </c>
      <c r="F25" s="9">
        <f>SUBTOTAL(9,F24:F24)</f>
        <v>1500</v>
      </c>
      <c r="G25" s="27">
        <f>E25-F25</f>
        <v>6609.95</v>
      </c>
    </row>
    <row r="26" spans="1:7" outlineLevel="3" x14ac:dyDescent="0.25">
      <c r="C26" s="6">
        <v>6720</v>
      </c>
      <c r="D26" t="s">
        <v>52</v>
      </c>
      <c r="E26" s="7">
        <v>0</v>
      </c>
      <c r="F26" s="7">
        <v>10000</v>
      </c>
      <c r="G26" s="26"/>
    </row>
    <row r="27" spans="1:7" outlineLevel="3" x14ac:dyDescent="0.25">
      <c r="C27" s="6">
        <v>6732</v>
      </c>
      <c r="D27" t="s">
        <v>53</v>
      </c>
      <c r="E27" s="7">
        <v>174233</v>
      </c>
      <c r="F27" s="7">
        <v>160000</v>
      </c>
      <c r="G27" s="26"/>
    </row>
    <row r="28" spans="1:7" outlineLevel="2" x14ac:dyDescent="0.25">
      <c r="A28" s="2"/>
      <c r="B28" s="2"/>
      <c r="C28" s="8" t="s">
        <v>54</v>
      </c>
      <c r="D28" s="2"/>
      <c r="E28" s="9">
        <f>SUBTOTAL(9,E26:E27)</f>
        <v>174233</v>
      </c>
      <c r="F28" s="9">
        <f>SUBTOTAL(9,F26:F27)</f>
        <v>170000</v>
      </c>
      <c r="G28" s="27">
        <f>E28-F28</f>
        <v>4233</v>
      </c>
    </row>
    <row r="29" spans="1:7" outlineLevel="3" x14ac:dyDescent="0.25">
      <c r="C29" s="6">
        <v>6800</v>
      </c>
      <c r="D29" t="s">
        <v>55</v>
      </c>
      <c r="E29" s="7">
        <v>14891.35</v>
      </c>
      <c r="F29" s="7">
        <v>5000</v>
      </c>
      <c r="G29" s="26"/>
    </row>
    <row r="30" spans="1:7" outlineLevel="3" x14ac:dyDescent="0.25">
      <c r="C30" s="6">
        <v>6890</v>
      </c>
      <c r="D30" t="s">
        <v>56</v>
      </c>
      <c r="E30" s="7">
        <v>70817.45</v>
      </c>
      <c r="F30" s="7">
        <v>0</v>
      </c>
      <c r="G30" s="26"/>
    </row>
    <row r="31" spans="1:7" outlineLevel="2" x14ac:dyDescent="0.25">
      <c r="A31" s="2"/>
      <c r="B31" s="2"/>
      <c r="C31" s="8" t="s">
        <v>57</v>
      </c>
      <c r="D31" s="2"/>
      <c r="E31" s="9">
        <f>SUBTOTAL(9,E29:E30)</f>
        <v>85708.800000000003</v>
      </c>
      <c r="F31" s="9">
        <f>SUBTOTAL(9,F29:F30)</f>
        <v>5000</v>
      </c>
      <c r="G31" s="27">
        <f>E31-F31</f>
        <v>80708.800000000003</v>
      </c>
    </row>
    <row r="32" spans="1:7" outlineLevel="3" x14ac:dyDescent="0.25">
      <c r="C32" s="6">
        <v>6901</v>
      </c>
      <c r="D32" t="s">
        <v>58</v>
      </c>
      <c r="E32" s="7">
        <v>26098.1</v>
      </c>
      <c r="F32" s="7">
        <v>26000</v>
      </c>
      <c r="G32" s="26"/>
    </row>
    <row r="33" spans="1:7" outlineLevel="3" x14ac:dyDescent="0.25">
      <c r="C33" s="6">
        <v>6907</v>
      </c>
      <c r="D33" t="s">
        <v>59</v>
      </c>
      <c r="E33" s="7">
        <v>7370.81</v>
      </c>
      <c r="F33" s="7">
        <v>6000</v>
      </c>
      <c r="G33" s="26"/>
    </row>
    <row r="34" spans="1:7" outlineLevel="3" x14ac:dyDescent="0.25">
      <c r="C34" s="6">
        <v>6940</v>
      </c>
      <c r="D34" t="s">
        <v>60</v>
      </c>
      <c r="E34" s="7">
        <v>1661</v>
      </c>
      <c r="F34" s="7">
        <v>1000</v>
      </c>
      <c r="G34" s="26"/>
    </row>
    <row r="35" spans="1:7" outlineLevel="2" x14ac:dyDescent="0.25">
      <c r="A35" s="2"/>
      <c r="B35" s="2"/>
      <c r="C35" s="8" t="s">
        <v>61</v>
      </c>
      <c r="D35" s="2"/>
      <c r="E35" s="9">
        <f>SUBTOTAL(9,E32:E34)</f>
        <v>35129.909999999996</v>
      </c>
      <c r="F35" s="9">
        <f>SUBTOTAL(9,F32:F34)</f>
        <v>33000</v>
      </c>
      <c r="G35" s="27">
        <f>E35-F35</f>
        <v>2129.9099999999962</v>
      </c>
    </row>
    <row r="36" spans="1:7" outlineLevel="1" x14ac:dyDescent="0.25">
      <c r="A36" s="2"/>
      <c r="B36" s="2"/>
      <c r="C36" s="10" t="s">
        <v>97</v>
      </c>
      <c r="D36" s="11"/>
      <c r="E36" s="12">
        <f>SUBTOTAL(9,E20:E35)</f>
        <v>397266.66</v>
      </c>
      <c r="F36" s="12">
        <f>SUBTOTAL(9,F20:F35)</f>
        <v>230500</v>
      </c>
      <c r="G36" s="28">
        <f>E36-F36</f>
        <v>166766.65999999997</v>
      </c>
    </row>
    <row r="37" spans="1:7" outlineLevel="3" x14ac:dyDescent="0.25">
      <c r="C37" s="6">
        <v>7000</v>
      </c>
      <c r="D37" t="s">
        <v>62</v>
      </c>
      <c r="E37" s="7">
        <v>0</v>
      </c>
      <c r="F37" s="7">
        <v>10000</v>
      </c>
      <c r="G37" s="26"/>
    </row>
    <row r="38" spans="1:7" outlineLevel="3" x14ac:dyDescent="0.25">
      <c r="C38" s="6">
        <v>7020</v>
      </c>
      <c r="D38" t="s">
        <v>63</v>
      </c>
      <c r="E38" s="7">
        <v>15519</v>
      </c>
      <c r="F38" s="7">
        <v>0</v>
      </c>
      <c r="G38" s="26"/>
    </row>
    <row r="39" spans="1:7" outlineLevel="3" x14ac:dyDescent="0.25">
      <c r="C39" s="6">
        <v>7040</v>
      </c>
      <c r="D39" t="s">
        <v>64</v>
      </c>
      <c r="E39" s="7">
        <v>10695</v>
      </c>
      <c r="F39" s="7">
        <v>30000</v>
      </c>
      <c r="G39" s="26"/>
    </row>
    <row r="40" spans="1:7" outlineLevel="2" x14ac:dyDescent="0.25">
      <c r="A40" s="2"/>
      <c r="B40" s="2"/>
      <c r="C40" s="8" t="s">
        <v>66</v>
      </c>
      <c r="D40" s="2"/>
      <c r="E40" s="9">
        <f>SUBTOTAL(9,E37:E39)</f>
        <v>26214</v>
      </c>
      <c r="F40" s="9">
        <f>SUBTOTAL(9,F37:F39)</f>
        <v>40000</v>
      </c>
      <c r="G40" s="27">
        <f>E40-F40</f>
        <v>-13786</v>
      </c>
    </row>
    <row r="41" spans="1:7" outlineLevel="3" x14ac:dyDescent="0.25">
      <c r="C41" s="6">
        <v>7141</v>
      </c>
      <c r="D41" t="s">
        <v>69</v>
      </c>
      <c r="E41" s="7">
        <v>2056</v>
      </c>
      <c r="F41" s="7">
        <v>25000</v>
      </c>
      <c r="G41" s="26"/>
    </row>
    <row r="42" spans="1:7" outlineLevel="2" x14ac:dyDescent="0.25">
      <c r="A42" s="2"/>
      <c r="B42" s="2"/>
      <c r="C42" s="8" t="s">
        <v>71</v>
      </c>
      <c r="D42" s="2"/>
      <c r="E42" s="9">
        <f>SUBTOTAL(9,E41:E41)</f>
        <v>2056</v>
      </c>
      <c r="F42" s="9">
        <f>SUBTOTAL(9,F41:F41)</f>
        <v>25000</v>
      </c>
      <c r="G42" s="27">
        <f>E42-F42</f>
        <v>-22944</v>
      </c>
    </row>
    <row r="43" spans="1:7" outlineLevel="3" x14ac:dyDescent="0.25">
      <c r="C43" s="6">
        <v>7300</v>
      </c>
      <c r="D43" t="s">
        <v>72</v>
      </c>
      <c r="E43" s="7">
        <v>16565.259999999998</v>
      </c>
      <c r="F43" s="7">
        <v>0</v>
      </c>
      <c r="G43" s="26"/>
    </row>
    <row r="44" spans="1:7" outlineLevel="3" x14ac:dyDescent="0.25">
      <c r="C44" s="6">
        <v>7350</v>
      </c>
      <c r="D44" t="s">
        <v>73</v>
      </c>
      <c r="E44" s="7">
        <v>0</v>
      </c>
      <c r="F44" s="7">
        <v>2500</v>
      </c>
      <c r="G44" s="26"/>
    </row>
    <row r="45" spans="1:7" outlineLevel="2" x14ac:dyDescent="0.25">
      <c r="A45" s="2"/>
      <c r="B45" s="2"/>
      <c r="C45" s="8" t="s">
        <v>74</v>
      </c>
      <c r="D45" s="2"/>
      <c r="E45" s="9">
        <f>SUBTOTAL(9,E43:E44)</f>
        <v>16565.259999999998</v>
      </c>
      <c r="F45" s="9">
        <f>SUBTOTAL(9,F43:F44)</f>
        <v>2500</v>
      </c>
      <c r="G45" s="27">
        <f>E45-F45</f>
        <v>14065.259999999998</v>
      </c>
    </row>
    <row r="46" spans="1:7" outlineLevel="3" x14ac:dyDescent="0.25">
      <c r="C46" s="6">
        <v>7420</v>
      </c>
      <c r="D46" t="s">
        <v>76</v>
      </c>
      <c r="E46" s="7">
        <v>106407.28</v>
      </c>
      <c r="F46" s="7">
        <v>100000</v>
      </c>
      <c r="G46" s="26"/>
    </row>
    <row r="47" spans="1:7" outlineLevel="2" x14ac:dyDescent="0.25">
      <c r="A47" s="2"/>
      <c r="B47" s="2"/>
      <c r="C47" s="8" t="s">
        <v>77</v>
      </c>
      <c r="D47" s="2"/>
      <c r="E47" s="9">
        <f>SUBTOTAL(9,E46:E46)</f>
        <v>106407.28</v>
      </c>
      <c r="F47" s="9">
        <f>SUBTOTAL(9,F46:F46)</f>
        <v>100000</v>
      </c>
      <c r="G47" s="27">
        <f>E47-F47</f>
        <v>6407.2799999999988</v>
      </c>
    </row>
    <row r="48" spans="1:7" outlineLevel="3" x14ac:dyDescent="0.25">
      <c r="C48" s="6">
        <v>7710</v>
      </c>
      <c r="D48" t="s">
        <v>80</v>
      </c>
      <c r="E48" s="7">
        <v>20961.13</v>
      </c>
      <c r="F48" s="7">
        <v>12000</v>
      </c>
      <c r="G48" s="26"/>
    </row>
    <row r="49" spans="1:7" outlineLevel="3" x14ac:dyDescent="0.25">
      <c r="C49" s="6">
        <v>7720</v>
      </c>
      <c r="D49" t="s">
        <v>81</v>
      </c>
      <c r="E49" s="7">
        <v>14850</v>
      </c>
      <c r="F49" s="7">
        <v>20000</v>
      </c>
      <c r="G49" s="26"/>
    </row>
    <row r="50" spans="1:7" outlineLevel="3" x14ac:dyDescent="0.25">
      <c r="C50" s="6">
        <v>7721</v>
      </c>
      <c r="D50" t="s">
        <v>82</v>
      </c>
      <c r="E50" s="7">
        <v>3513.9</v>
      </c>
      <c r="F50" s="7">
        <v>3000</v>
      </c>
      <c r="G50" s="26"/>
    </row>
    <row r="51" spans="1:7" outlineLevel="3" x14ac:dyDescent="0.25">
      <c r="C51" s="6">
        <v>7770</v>
      </c>
      <c r="D51" t="s">
        <v>83</v>
      </c>
      <c r="E51" s="7">
        <v>2056.9699999999998</v>
      </c>
      <c r="F51" s="7">
        <v>2000</v>
      </c>
      <c r="G51" s="26"/>
    </row>
    <row r="52" spans="1:7" outlineLevel="3" x14ac:dyDescent="0.25">
      <c r="C52" s="6">
        <v>7779</v>
      </c>
      <c r="D52" t="s">
        <v>84</v>
      </c>
      <c r="E52" s="7">
        <v>-0.96</v>
      </c>
      <c r="F52" s="7">
        <v>0</v>
      </c>
      <c r="G52" s="26"/>
    </row>
    <row r="53" spans="1:7" outlineLevel="2" x14ac:dyDescent="0.25">
      <c r="A53" s="2"/>
      <c r="B53" s="2"/>
      <c r="C53" s="8" t="s">
        <v>85</v>
      </c>
      <c r="D53" s="2"/>
      <c r="E53" s="9">
        <f>SUBTOTAL(9,E48:E52)</f>
        <v>41381.040000000008</v>
      </c>
      <c r="F53" s="9">
        <f>SUBTOTAL(9,F48:F52)</f>
        <v>37000</v>
      </c>
      <c r="G53" s="27">
        <f>E53-F53</f>
        <v>4381.0400000000081</v>
      </c>
    </row>
    <row r="54" spans="1:7" outlineLevel="1" x14ac:dyDescent="0.25">
      <c r="A54" s="2"/>
      <c r="B54" s="2"/>
      <c r="C54" s="10" t="s">
        <v>98</v>
      </c>
      <c r="D54" s="11"/>
      <c r="E54" s="12">
        <f>SUBTOTAL(9,E37:E53)</f>
        <v>192623.58</v>
      </c>
      <c r="F54" s="12">
        <f>SUBTOTAL(9,F37:F53)</f>
        <v>204500</v>
      </c>
      <c r="G54" s="28">
        <f>E54-F54</f>
        <v>-11876.420000000013</v>
      </c>
    </row>
    <row r="55" spans="1:7" outlineLevel="3" x14ac:dyDescent="0.25">
      <c r="C55" s="6">
        <v>8050</v>
      </c>
      <c r="D55" t="s">
        <v>88</v>
      </c>
      <c r="E55" s="7">
        <v>-53508</v>
      </c>
      <c r="F55" s="7">
        <v>-15000</v>
      </c>
      <c r="G55" s="26"/>
    </row>
    <row r="56" spans="1:7" outlineLevel="3" x14ac:dyDescent="0.25">
      <c r="C56" s="6">
        <v>8051</v>
      </c>
      <c r="D56" t="s">
        <v>89</v>
      </c>
      <c r="E56" s="7">
        <v>-81521.66</v>
      </c>
      <c r="F56" s="7">
        <v>-3500</v>
      </c>
      <c r="G56" s="26"/>
    </row>
    <row r="57" spans="1:7" outlineLevel="3" x14ac:dyDescent="0.25">
      <c r="C57" s="6">
        <v>8070</v>
      </c>
      <c r="D57" t="s">
        <v>90</v>
      </c>
      <c r="E57" s="7">
        <v>-1089</v>
      </c>
      <c r="F57" s="7">
        <v>0</v>
      </c>
      <c r="G57" s="26"/>
    </row>
    <row r="58" spans="1:7" outlineLevel="2" x14ac:dyDescent="0.25">
      <c r="A58" s="2"/>
      <c r="B58" s="2"/>
      <c r="C58" s="8" t="s">
        <v>91</v>
      </c>
      <c r="D58" s="2"/>
      <c r="E58" s="9">
        <f>SUBTOTAL(9,E55:E57)</f>
        <v>-136118.66</v>
      </c>
      <c r="F58" s="9">
        <f>SUBTOTAL(9,F55:F57)</f>
        <v>-18500</v>
      </c>
      <c r="G58" s="27">
        <f>E58-F58</f>
        <v>-117618.66</v>
      </c>
    </row>
    <row r="59" spans="1:7" outlineLevel="3" x14ac:dyDescent="0.25">
      <c r="C59" s="6">
        <v>8921</v>
      </c>
      <c r="D59" t="s">
        <v>92</v>
      </c>
      <c r="E59" s="7">
        <v>0</v>
      </c>
      <c r="F59" s="7">
        <v>980000</v>
      </c>
      <c r="G59" s="26"/>
    </row>
    <row r="60" spans="1:7" outlineLevel="2" x14ac:dyDescent="0.25">
      <c r="A60" s="2"/>
      <c r="B60" s="2"/>
      <c r="C60" s="8" t="s">
        <v>94</v>
      </c>
      <c r="D60" s="2"/>
      <c r="E60" s="9">
        <f>SUBTOTAL(9,E59:E59)</f>
        <v>0</v>
      </c>
      <c r="F60" s="9">
        <f>SUBTOTAL(9,F59:F59)</f>
        <v>980000</v>
      </c>
      <c r="G60" s="27">
        <f>E60-F60</f>
        <v>-980000</v>
      </c>
    </row>
    <row r="61" spans="1:7" outlineLevel="1" x14ac:dyDescent="0.25">
      <c r="A61" s="2"/>
      <c r="B61" s="2"/>
      <c r="C61" s="10" t="s">
        <v>99</v>
      </c>
      <c r="D61" s="11"/>
      <c r="E61" s="12">
        <f>SUBTOTAL(9,E55:E60)</f>
        <v>-136118.66</v>
      </c>
      <c r="F61" s="12">
        <f>SUBTOTAL(9,F55:F60)</f>
        <v>961500</v>
      </c>
      <c r="G61" s="28">
        <f>E61-F61</f>
        <v>-1097618.6599999999</v>
      </c>
    </row>
    <row r="62" spans="1:7" ht="15.75" customHeight="1" thickBot="1" x14ac:dyDescent="0.3">
      <c r="A62" s="13"/>
      <c r="B62" s="13"/>
      <c r="C62" s="29" t="s">
        <v>100</v>
      </c>
      <c r="D62" s="30"/>
      <c r="E62" s="31">
        <f>SUBTOTAL(9,E9:E61)</f>
        <v>-690523.63</v>
      </c>
      <c r="F62" s="31">
        <f>SUBTOTAL(9,F9:F61)</f>
        <v>329500</v>
      </c>
      <c r="G62" s="32">
        <f>E62-F62</f>
        <v>-1020023.63</v>
      </c>
    </row>
  </sheetData>
  <mergeCells count="1">
    <mergeCell ref="C4:G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fitToHeight="30" orientation="portrait" verticalDpi="0" r:id="rId1"/>
  <headerFooter alignWithMargins="0">
    <oddHeader>&amp;CResultat pr. koststed</oddHeader>
    <oddFooter>&amp;C&amp;D &amp;T&amp;RSide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G38"/>
  <sheetViews>
    <sheetView showGridLines="0" tabSelected="1" topLeftCell="B1" zoomScale="70" zoomScaleNormal="70" workbookViewId="0"/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7" width="15.6640625" style="1" customWidth="1"/>
  </cols>
  <sheetData>
    <row r="4" spans="1:7" ht="15.6" x14ac:dyDescent="0.3">
      <c r="C4" s="33" t="s">
        <v>6</v>
      </c>
      <c r="D4" s="34"/>
      <c r="E4" s="34"/>
      <c r="F4" s="34"/>
      <c r="G4" s="34"/>
    </row>
    <row r="5" spans="1:7" ht="13.8" thickBot="1" x14ac:dyDescent="0.3">
      <c r="C5" s="18"/>
      <c r="D5" s="18"/>
      <c r="E5" s="19"/>
      <c r="F5" s="19"/>
      <c r="G5" s="19"/>
    </row>
    <row r="6" spans="1:7" s="3" customFormat="1" x14ac:dyDescent="0.25">
      <c r="C6" s="21" t="s">
        <v>102</v>
      </c>
      <c r="D6" s="22"/>
      <c r="E6" s="20" t="s">
        <v>1</v>
      </c>
      <c r="F6" s="20" t="s">
        <v>3</v>
      </c>
      <c r="G6" s="23" t="s">
        <v>4</v>
      </c>
    </row>
    <row r="7" spans="1:7" s="3" customFormat="1" x14ac:dyDescent="0.25">
      <c r="C7" s="15"/>
      <c r="D7" s="17"/>
      <c r="E7" s="16" t="s">
        <v>2</v>
      </c>
      <c r="F7" s="16" t="s">
        <v>5</v>
      </c>
      <c r="G7" s="24"/>
    </row>
    <row r="8" spans="1:7" s="3" customFormat="1" ht="13.8" thickBot="1" x14ac:dyDescent="0.3">
      <c r="C8" s="4"/>
      <c r="D8" s="5"/>
      <c r="E8" s="14">
        <v>202312</v>
      </c>
      <c r="F8" s="14">
        <v>202312</v>
      </c>
      <c r="G8" s="25"/>
    </row>
    <row r="9" spans="1:7" outlineLevel="3" x14ac:dyDescent="0.25">
      <c r="C9" s="6">
        <v>3331</v>
      </c>
      <c r="D9" t="s">
        <v>13</v>
      </c>
      <c r="E9" s="7">
        <v>-539454</v>
      </c>
      <c r="F9" s="7">
        <v>-463454</v>
      </c>
      <c r="G9" s="26"/>
    </row>
    <row r="10" spans="1:7" outlineLevel="2" x14ac:dyDescent="0.25">
      <c r="A10" s="2"/>
      <c r="B10" s="2"/>
      <c r="C10" s="8" t="s">
        <v>16</v>
      </c>
      <c r="D10" s="2"/>
      <c r="E10" s="9">
        <f>SUBTOTAL(9,E9:E9)</f>
        <v>-539454</v>
      </c>
      <c r="F10" s="9">
        <f>SUBTOTAL(9,F9:F9)</f>
        <v>-463454</v>
      </c>
      <c r="G10" s="27">
        <f>E10-F10</f>
        <v>-76000</v>
      </c>
    </row>
    <row r="11" spans="1:7" outlineLevel="3" x14ac:dyDescent="0.25">
      <c r="C11" s="6">
        <v>3450</v>
      </c>
      <c r="D11" t="s">
        <v>18</v>
      </c>
      <c r="E11" s="7">
        <v>0</v>
      </c>
      <c r="F11" s="7">
        <v>-200000</v>
      </c>
      <c r="G11" s="26"/>
    </row>
    <row r="12" spans="1:7" outlineLevel="2" x14ac:dyDescent="0.25">
      <c r="A12" s="2"/>
      <c r="B12" s="2"/>
      <c r="C12" s="8" t="s">
        <v>20</v>
      </c>
      <c r="D12" s="2"/>
      <c r="E12" s="9">
        <f>SUBTOTAL(9,E11:E11)</f>
        <v>0</v>
      </c>
      <c r="F12" s="9">
        <f>SUBTOTAL(9,F11:F11)</f>
        <v>-200000</v>
      </c>
      <c r="G12" s="27">
        <f>E12-F12</f>
        <v>200000</v>
      </c>
    </row>
    <row r="13" spans="1:7" outlineLevel="3" x14ac:dyDescent="0.25">
      <c r="C13" s="6">
        <v>3900</v>
      </c>
      <c r="D13" t="s">
        <v>25</v>
      </c>
      <c r="E13" s="7">
        <v>-2000</v>
      </c>
      <c r="F13" s="7">
        <v>0</v>
      </c>
      <c r="G13" s="26"/>
    </row>
    <row r="14" spans="1:7" outlineLevel="2" x14ac:dyDescent="0.25">
      <c r="A14" s="2"/>
      <c r="B14" s="2"/>
      <c r="C14" s="8" t="s">
        <v>29</v>
      </c>
      <c r="D14" s="2"/>
      <c r="E14" s="9">
        <f>SUBTOTAL(9,E13:E13)</f>
        <v>-2000</v>
      </c>
      <c r="F14" s="9">
        <f>SUBTOTAL(9,F13:F13)</f>
        <v>0</v>
      </c>
      <c r="G14" s="27">
        <f>E14-F14</f>
        <v>-2000</v>
      </c>
    </row>
    <row r="15" spans="1:7" outlineLevel="1" x14ac:dyDescent="0.25">
      <c r="A15" s="2"/>
      <c r="B15" s="2"/>
      <c r="C15" s="10" t="s">
        <v>95</v>
      </c>
      <c r="D15" s="11"/>
      <c r="E15" s="12">
        <f>SUBTOTAL(9,E9:E14)</f>
        <v>-541454</v>
      </c>
      <c r="F15" s="12">
        <f>SUBTOTAL(9,F9:F14)</f>
        <v>-663454</v>
      </c>
      <c r="G15" s="28">
        <f>E15-F15</f>
        <v>122000</v>
      </c>
    </row>
    <row r="16" spans="1:7" outlineLevel="3" x14ac:dyDescent="0.25">
      <c r="C16" s="6">
        <v>6540</v>
      </c>
      <c r="D16" t="s">
        <v>46</v>
      </c>
      <c r="E16" s="7">
        <v>24615.84</v>
      </c>
      <c r="F16" s="7">
        <v>65000</v>
      </c>
      <c r="G16" s="26"/>
    </row>
    <row r="17" spans="1:7" outlineLevel="2" x14ac:dyDescent="0.25">
      <c r="A17" s="2"/>
      <c r="B17" s="2"/>
      <c r="C17" s="8" t="s">
        <v>47</v>
      </c>
      <c r="D17" s="2"/>
      <c r="E17" s="9">
        <f>SUBTOTAL(9,E16:E16)</f>
        <v>24615.84</v>
      </c>
      <c r="F17" s="9">
        <f>SUBTOTAL(9,F16:F16)</f>
        <v>65000</v>
      </c>
      <c r="G17" s="27">
        <f>E17-F17</f>
        <v>-40384.160000000003</v>
      </c>
    </row>
    <row r="18" spans="1:7" outlineLevel="3" x14ac:dyDescent="0.25">
      <c r="C18" s="6">
        <v>6732</v>
      </c>
      <c r="D18" t="s">
        <v>53</v>
      </c>
      <c r="E18" s="7">
        <v>488915.82</v>
      </c>
      <c r="F18" s="7">
        <v>480000</v>
      </c>
      <c r="G18" s="26"/>
    </row>
    <row r="19" spans="1:7" outlineLevel="2" x14ac:dyDescent="0.25">
      <c r="A19" s="2"/>
      <c r="B19" s="2"/>
      <c r="C19" s="8" t="s">
        <v>54</v>
      </c>
      <c r="D19" s="2"/>
      <c r="E19" s="9">
        <f>SUBTOTAL(9,E18:E18)</f>
        <v>488915.82</v>
      </c>
      <c r="F19" s="9">
        <f>SUBTOTAL(9,F18:F18)</f>
        <v>480000</v>
      </c>
      <c r="G19" s="27">
        <f>E19-F19</f>
        <v>8915.820000000007</v>
      </c>
    </row>
    <row r="20" spans="1:7" outlineLevel="3" x14ac:dyDescent="0.25">
      <c r="C20" s="6">
        <v>6940</v>
      </c>
      <c r="D20" t="s">
        <v>60</v>
      </c>
      <c r="E20" s="7">
        <v>169</v>
      </c>
      <c r="F20" s="7">
        <v>0</v>
      </c>
      <c r="G20" s="26"/>
    </row>
    <row r="21" spans="1:7" outlineLevel="2" x14ac:dyDescent="0.25">
      <c r="A21" s="2"/>
      <c r="B21" s="2"/>
      <c r="C21" s="8" t="s">
        <v>61</v>
      </c>
      <c r="D21" s="2"/>
      <c r="E21" s="9">
        <f>SUBTOTAL(9,E20:E20)</f>
        <v>169</v>
      </c>
      <c r="F21" s="9">
        <f>SUBTOTAL(9,F20:F20)</f>
        <v>0</v>
      </c>
      <c r="G21" s="27">
        <f>E21-F21</f>
        <v>169</v>
      </c>
    </row>
    <row r="22" spans="1:7" outlineLevel="1" x14ac:dyDescent="0.25">
      <c r="A22" s="2"/>
      <c r="B22" s="2"/>
      <c r="C22" s="10" t="s">
        <v>97</v>
      </c>
      <c r="D22" s="11"/>
      <c r="E22" s="12">
        <f>SUBTOTAL(9,E16:E21)</f>
        <v>513700.66000000003</v>
      </c>
      <c r="F22" s="12">
        <f>SUBTOTAL(9,F16:F21)</f>
        <v>545000</v>
      </c>
      <c r="G22" s="28">
        <f>E22-F22</f>
        <v>-31299.339999999967</v>
      </c>
    </row>
    <row r="23" spans="1:7" outlineLevel="3" x14ac:dyDescent="0.25">
      <c r="C23" s="6">
        <v>7101</v>
      </c>
      <c r="D23" t="s">
        <v>67</v>
      </c>
      <c r="E23" s="7">
        <v>5023.6000000000004</v>
      </c>
      <c r="F23" s="7">
        <v>0</v>
      </c>
      <c r="G23" s="26"/>
    </row>
    <row r="24" spans="1:7" outlineLevel="3" x14ac:dyDescent="0.25">
      <c r="C24" s="6">
        <v>7141</v>
      </c>
      <c r="D24" t="s">
        <v>69</v>
      </c>
      <c r="E24" s="7">
        <v>1699</v>
      </c>
      <c r="F24" s="7">
        <v>2500</v>
      </c>
      <c r="G24" s="26"/>
    </row>
    <row r="25" spans="1:7" outlineLevel="2" x14ac:dyDescent="0.25">
      <c r="A25" s="2"/>
      <c r="B25" s="2"/>
      <c r="C25" s="8" t="s">
        <v>71</v>
      </c>
      <c r="D25" s="2"/>
      <c r="E25" s="9">
        <f>SUBTOTAL(9,E23:E24)</f>
        <v>6722.6</v>
      </c>
      <c r="F25" s="9">
        <f>SUBTOTAL(9,F23:F24)</f>
        <v>2500</v>
      </c>
      <c r="G25" s="27">
        <f>E25-F25</f>
        <v>4222.6000000000004</v>
      </c>
    </row>
    <row r="26" spans="1:7" outlineLevel="3" x14ac:dyDescent="0.25">
      <c r="C26" s="6">
        <v>7300</v>
      </c>
      <c r="D26" t="s">
        <v>72</v>
      </c>
      <c r="E26" s="7">
        <v>1009</v>
      </c>
      <c r="F26" s="7">
        <v>0</v>
      </c>
      <c r="G26" s="26"/>
    </row>
    <row r="27" spans="1:7" outlineLevel="2" x14ac:dyDescent="0.25">
      <c r="A27" s="2"/>
      <c r="B27" s="2"/>
      <c r="C27" s="8" t="s">
        <v>74</v>
      </c>
      <c r="D27" s="2"/>
      <c r="E27" s="9">
        <f>SUBTOTAL(9,E26:E26)</f>
        <v>1009</v>
      </c>
      <c r="F27" s="9">
        <f>SUBTOTAL(9,F26:F26)</f>
        <v>0</v>
      </c>
      <c r="G27" s="27">
        <f>E27-F27</f>
        <v>1009</v>
      </c>
    </row>
    <row r="28" spans="1:7" outlineLevel="3" x14ac:dyDescent="0.25">
      <c r="C28" s="6">
        <v>7420</v>
      </c>
      <c r="D28" t="s">
        <v>76</v>
      </c>
      <c r="E28" s="7">
        <v>14129.3</v>
      </c>
      <c r="F28" s="7">
        <v>0</v>
      </c>
      <c r="G28" s="26"/>
    </row>
    <row r="29" spans="1:7" outlineLevel="2" x14ac:dyDescent="0.25">
      <c r="A29" s="2"/>
      <c r="B29" s="2"/>
      <c r="C29" s="8" t="s">
        <v>77</v>
      </c>
      <c r="D29" s="2"/>
      <c r="E29" s="9">
        <f>SUBTOTAL(9,E28:E28)</f>
        <v>14129.3</v>
      </c>
      <c r="F29" s="9">
        <f>SUBTOTAL(9,F28:F28)</f>
        <v>0</v>
      </c>
      <c r="G29" s="27">
        <f>E29-F29</f>
        <v>14129.3</v>
      </c>
    </row>
    <row r="30" spans="1:7" outlineLevel="3" x14ac:dyDescent="0.25">
      <c r="C30" s="6">
        <v>7710</v>
      </c>
      <c r="D30" t="s">
        <v>80</v>
      </c>
      <c r="E30" s="7">
        <v>12254.66</v>
      </c>
      <c r="F30" s="7">
        <v>20000</v>
      </c>
      <c r="G30" s="26"/>
    </row>
    <row r="31" spans="1:7" outlineLevel="3" x14ac:dyDescent="0.25">
      <c r="C31" s="6">
        <v>7720</v>
      </c>
      <c r="D31" t="s">
        <v>81</v>
      </c>
      <c r="E31" s="7">
        <v>19920</v>
      </c>
      <c r="F31" s="7">
        <v>30000</v>
      </c>
      <c r="G31" s="26"/>
    </row>
    <row r="32" spans="1:7" outlineLevel="3" x14ac:dyDescent="0.25">
      <c r="C32" s="6">
        <v>7721</v>
      </c>
      <c r="D32" t="s">
        <v>82</v>
      </c>
      <c r="E32" s="7">
        <v>104579.74</v>
      </c>
      <c r="F32" s="7">
        <v>199500</v>
      </c>
      <c r="G32" s="26"/>
    </row>
    <row r="33" spans="1:7" outlineLevel="2" x14ac:dyDescent="0.25">
      <c r="A33" s="2"/>
      <c r="B33" s="2"/>
      <c r="C33" s="8" t="s">
        <v>85</v>
      </c>
      <c r="D33" s="2"/>
      <c r="E33" s="9">
        <f>SUBTOTAL(9,E30:E32)</f>
        <v>136754.4</v>
      </c>
      <c r="F33" s="9">
        <f>SUBTOTAL(9,F30:F32)</f>
        <v>249500</v>
      </c>
      <c r="G33" s="27">
        <f>E33-F33</f>
        <v>-112745.60000000001</v>
      </c>
    </row>
    <row r="34" spans="1:7" outlineLevel="1" x14ac:dyDescent="0.25">
      <c r="A34" s="2"/>
      <c r="B34" s="2"/>
      <c r="C34" s="10" t="s">
        <v>98</v>
      </c>
      <c r="D34" s="11"/>
      <c r="E34" s="12">
        <f>SUBTOTAL(9,E23:E33)</f>
        <v>158615.29999999999</v>
      </c>
      <c r="F34" s="12">
        <f>SUBTOTAL(9,F23:F33)</f>
        <v>252000</v>
      </c>
      <c r="G34" s="28">
        <f>E34-F34</f>
        <v>-93384.700000000012</v>
      </c>
    </row>
    <row r="35" spans="1:7" outlineLevel="3" x14ac:dyDescent="0.25">
      <c r="C35" s="6">
        <v>8930</v>
      </c>
      <c r="D35" t="s">
        <v>93</v>
      </c>
      <c r="E35" s="7">
        <v>20307.580000000002</v>
      </c>
      <c r="F35" s="7">
        <v>0</v>
      </c>
      <c r="G35" s="26"/>
    </row>
    <row r="36" spans="1:7" outlineLevel="2" x14ac:dyDescent="0.25">
      <c r="A36" s="2"/>
      <c r="B36" s="2"/>
      <c r="C36" s="8" t="s">
        <v>94</v>
      </c>
      <c r="D36" s="2"/>
      <c r="E36" s="9">
        <f>SUBTOTAL(9,E35:E35)</f>
        <v>20307.580000000002</v>
      </c>
      <c r="F36" s="9">
        <f>SUBTOTAL(9,F35:F35)</f>
        <v>0</v>
      </c>
      <c r="G36" s="27">
        <f>E36-F36</f>
        <v>20307.580000000002</v>
      </c>
    </row>
    <row r="37" spans="1:7" outlineLevel="1" x14ac:dyDescent="0.25">
      <c r="A37" s="2"/>
      <c r="B37" s="2"/>
      <c r="C37" s="10" t="s">
        <v>99</v>
      </c>
      <c r="D37" s="11"/>
      <c r="E37" s="12">
        <f>SUBTOTAL(9,E35:E36)</f>
        <v>20307.580000000002</v>
      </c>
      <c r="F37" s="12">
        <f>SUBTOTAL(9,F35:F36)</f>
        <v>0</v>
      </c>
      <c r="G37" s="28">
        <f>E37-F37</f>
        <v>20307.580000000002</v>
      </c>
    </row>
    <row r="38" spans="1:7" ht="15.75" customHeight="1" thickBot="1" x14ac:dyDescent="0.3">
      <c r="A38" s="13"/>
      <c r="B38" s="13"/>
      <c r="C38" s="29" t="s">
        <v>100</v>
      </c>
      <c r="D38" s="30"/>
      <c r="E38" s="31">
        <f>SUBTOTAL(9,E9:E37)</f>
        <v>151169.54000000004</v>
      </c>
      <c r="F38" s="31">
        <f>SUBTOTAL(9,F9:F37)</f>
        <v>133546</v>
      </c>
      <c r="G38" s="32">
        <f>E38-F38</f>
        <v>17623.540000000037</v>
      </c>
    </row>
  </sheetData>
  <mergeCells count="1">
    <mergeCell ref="C4:G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fitToHeight="30" orientation="portrait" verticalDpi="0" r:id="rId1"/>
  <headerFooter alignWithMargins="0">
    <oddHeader>&amp;CResultat pr. koststed</oddHeader>
    <oddFooter>&amp;C&amp;D &amp;T&amp;RSide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G67"/>
  <sheetViews>
    <sheetView showGridLines="0" workbookViewId="0"/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7" width="15.6640625" style="1" customWidth="1"/>
  </cols>
  <sheetData>
    <row r="4" spans="1:7" ht="15.6" x14ac:dyDescent="0.3">
      <c r="C4" s="33" t="s">
        <v>6</v>
      </c>
      <c r="D4" s="34"/>
      <c r="E4" s="34"/>
      <c r="F4" s="34"/>
      <c r="G4" s="34"/>
    </row>
    <row r="5" spans="1:7" ht="13.8" thickBot="1" x14ac:dyDescent="0.3">
      <c r="C5" s="18"/>
      <c r="D5" s="18"/>
      <c r="E5" s="19"/>
      <c r="F5" s="19"/>
      <c r="G5" s="19"/>
    </row>
    <row r="6" spans="1:7" s="3" customFormat="1" x14ac:dyDescent="0.25">
      <c r="C6" s="21" t="s">
        <v>103</v>
      </c>
      <c r="D6" s="22"/>
      <c r="E6" s="20" t="s">
        <v>1</v>
      </c>
      <c r="F6" s="20" t="s">
        <v>3</v>
      </c>
      <c r="G6" s="23" t="s">
        <v>4</v>
      </c>
    </row>
    <row r="7" spans="1:7" s="3" customFormat="1" x14ac:dyDescent="0.25">
      <c r="C7" s="15"/>
      <c r="D7" s="17"/>
      <c r="E7" s="16" t="s">
        <v>2</v>
      </c>
      <c r="F7" s="16" t="s">
        <v>5</v>
      </c>
      <c r="G7" s="24"/>
    </row>
    <row r="8" spans="1:7" s="3" customFormat="1" ht="13.8" thickBot="1" x14ac:dyDescent="0.3">
      <c r="C8" s="4"/>
      <c r="D8" s="5"/>
      <c r="E8" s="14">
        <v>202312</v>
      </c>
      <c r="F8" s="14">
        <v>202312</v>
      </c>
      <c r="G8" s="25"/>
    </row>
    <row r="9" spans="1:7" outlineLevel="3" x14ac:dyDescent="0.25">
      <c r="C9" s="6">
        <v>3210</v>
      </c>
      <c r="D9" t="s">
        <v>7</v>
      </c>
      <c r="E9" s="7">
        <v>-98475.06</v>
      </c>
      <c r="F9" s="7">
        <v>-50000</v>
      </c>
      <c r="G9" s="26"/>
    </row>
    <row r="10" spans="1:7" outlineLevel="3" x14ac:dyDescent="0.25">
      <c r="C10" s="6">
        <v>3240</v>
      </c>
      <c r="D10" t="s">
        <v>8</v>
      </c>
      <c r="E10" s="7">
        <v>-166200</v>
      </c>
      <c r="F10" s="7">
        <v>-50000</v>
      </c>
      <c r="G10" s="26"/>
    </row>
    <row r="11" spans="1:7" outlineLevel="3" x14ac:dyDescent="0.25">
      <c r="C11" s="6">
        <v>3280</v>
      </c>
      <c r="D11" t="s">
        <v>9</v>
      </c>
      <c r="E11" s="7">
        <v>-191483.31</v>
      </c>
      <c r="F11" s="7">
        <v>-150000</v>
      </c>
      <c r="G11" s="26"/>
    </row>
    <row r="12" spans="1:7" outlineLevel="3" x14ac:dyDescent="0.25">
      <c r="C12" s="6">
        <v>3290</v>
      </c>
      <c r="D12" t="s">
        <v>10</v>
      </c>
      <c r="E12" s="7">
        <v>-44386</v>
      </c>
      <c r="F12" s="7">
        <v>-40000</v>
      </c>
      <c r="G12" s="26"/>
    </row>
    <row r="13" spans="1:7" outlineLevel="2" x14ac:dyDescent="0.25">
      <c r="A13" s="2"/>
      <c r="B13" s="2"/>
      <c r="C13" s="8" t="s">
        <v>11</v>
      </c>
      <c r="D13" s="2"/>
      <c r="E13" s="9">
        <f>SUBTOTAL(9,E9:E12)</f>
        <v>-500544.37</v>
      </c>
      <c r="F13" s="9">
        <f>SUBTOTAL(9,F9:F12)</f>
        <v>-290000</v>
      </c>
      <c r="G13" s="27">
        <f>E13-F13</f>
        <v>-210544.37</v>
      </c>
    </row>
    <row r="14" spans="1:7" outlineLevel="3" x14ac:dyDescent="0.25">
      <c r="C14" s="6">
        <v>3331</v>
      </c>
      <c r="D14" t="s">
        <v>13</v>
      </c>
      <c r="E14" s="7">
        <v>-78000</v>
      </c>
      <c r="F14" s="7">
        <v>0</v>
      </c>
      <c r="G14" s="26"/>
    </row>
    <row r="15" spans="1:7" outlineLevel="3" x14ac:dyDescent="0.25">
      <c r="C15" s="6">
        <v>3336</v>
      </c>
      <c r="D15" t="s">
        <v>15</v>
      </c>
      <c r="E15" s="7">
        <v>-27786</v>
      </c>
      <c r="F15" s="7">
        <v>0</v>
      </c>
      <c r="G15" s="26"/>
    </row>
    <row r="16" spans="1:7" outlineLevel="2" x14ac:dyDescent="0.25">
      <c r="A16" s="2"/>
      <c r="B16" s="2"/>
      <c r="C16" s="8" t="s">
        <v>16</v>
      </c>
      <c r="D16" s="2"/>
      <c r="E16" s="9">
        <f>SUBTOTAL(9,E14:E15)</f>
        <v>-105786</v>
      </c>
      <c r="F16" s="9">
        <f>SUBTOTAL(9,F14:F15)</f>
        <v>0</v>
      </c>
      <c r="G16" s="27">
        <f>E16-F16</f>
        <v>-105786</v>
      </c>
    </row>
    <row r="17" spans="1:7" outlineLevel="3" x14ac:dyDescent="0.25">
      <c r="C17" s="6">
        <v>3900</v>
      </c>
      <c r="D17" t="s">
        <v>25</v>
      </c>
      <c r="E17" s="7">
        <v>-207000</v>
      </c>
      <c r="F17" s="7">
        <v>0</v>
      </c>
      <c r="G17" s="26"/>
    </row>
    <row r="18" spans="1:7" outlineLevel="3" x14ac:dyDescent="0.25">
      <c r="C18" s="6">
        <v>3910</v>
      </c>
      <c r="D18" t="s">
        <v>26</v>
      </c>
      <c r="E18" s="7">
        <v>-16746.45</v>
      </c>
      <c r="F18" s="7">
        <v>0</v>
      </c>
      <c r="G18" s="26"/>
    </row>
    <row r="19" spans="1:7" outlineLevel="2" x14ac:dyDescent="0.25">
      <c r="A19" s="2"/>
      <c r="B19" s="2"/>
      <c r="C19" s="8" t="s">
        <v>29</v>
      </c>
      <c r="D19" s="2"/>
      <c r="E19" s="9">
        <f>SUBTOTAL(9,E17:E18)</f>
        <v>-223746.45</v>
      </c>
      <c r="F19" s="9">
        <f>SUBTOTAL(9,F17:F18)</f>
        <v>0</v>
      </c>
      <c r="G19" s="27">
        <f>E19-F19</f>
        <v>-223746.45</v>
      </c>
    </row>
    <row r="20" spans="1:7" outlineLevel="1" x14ac:dyDescent="0.25">
      <c r="A20" s="2"/>
      <c r="B20" s="2"/>
      <c r="C20" s="10" t="s">
        <v>95</v>
      </c>
      <c r="D20" s="11"/>
      <c r="E20" s="12">
        <f>SUBTOTAL(9,E9:E19)</f>
        <v>-830076.82</v>
      </c>
      <c r="F20" s="12">
        <f>SUBTOTAL(9,F9:F19)</f>
        <v>-290000</v>
      </c>
      <c r="G20" s="28">
        <f>E20-F20</f>
        <v>-540076.81999999995</v>
      </c>
    </row>
    <row r="21" spans="1:7" outlineLevel="3" x14ac:dyDescent="0.25">
      <c r="C21" s="6">
        <v>4421</v>
      </c>
      <c r="D21" t="s">
        <v>30</v>
      </c>
      <c r="E21" s="7">
        <v>2018.75</v>
      </c>
      <c r="F21" s="7">
        <v>7500</v>
      </c>
      <c r="G21" s="26"/>
    </row>
    <row r="22" spans="1:7" outlineLevel="2" x14ac:dyDescent="0.25">
      <c r="A22" s="2"/>
      <c r="B22" s="2"/>
      <c r="C22" s="8" t="s">
        <v>31</v>
      </c>
      <c r="D22" s="2"/>
      <c r="E22" s="9">
        <f>SUBTOTAL(9,E21:E21)</f>
        <v>2018.75</v>
      </c>
      <c r="F22" s="9">
        <f>SUBTOTAL(9,F21:F21)</f>
        <v>7500</v>
      </c>
      <c r="G22" s="27">
        <f>E22-F22</f>
        <v>-5481.25</v>
      </c>
    </row>
    <row r="23" spans="1:7" outlineLevel="1" x14ac:dyDescent="0.25">
      <c r="A23" s="2"/>
      <c r="B23" s="2"/>
      <c r="C23" s="10" t="s">
        <v>96</v>
      </c>
      <c r="D23" s="11"/>
      <c r="E23" s="12">
        <f>SUBTOTAL(9,E21:E22)</f>
        <v>2018.75</v>
      </c>
      <c r="F23" s="12">
        <f>SUBTOTAL(9,F21:F22)</f>
        <v>7500</v>
      </c>
      <c r="G23" s="28">
        <f>E23-F23</f>
        <v>-5481.25</v>
      </c>
    </row>
    <row r="24" spans="1:7" outlineLevel="3" x14ac:dyDescent="0.25">
      <c r="C24" s="6">
        <v>6010</v>
      </c>
      <c r="D24" t="s">
        <v>32</v>
      </c>
      <c r="E24" s="7">
        <v>123271</v>
      </c>
      <c r="F24" s="7">
        <v>123271</v>
      </c>
      <c r="G24" s="26"/>
    </row>
    <row r="25" spans="1:7" outlineLevel="2" x14ac:dyDescent="0.25">
      <c r="A25" s="2"/>
      <c r="B25" s="2"/>
      <c r="C25" s="8" t="s">
        <v>33</v>
      </c>
      <c r="D25" s="2"/>
      <c r="E25" s="9">
        <f>SUBTOTAL(9,E24:E24)</f>
        <v>123271</v>
      </c>
      <c r="F25" s="9">
        <f>SUBTOTAL(9,F24:F24)</f>
        <v>123271</v>
      </c>
      <c r="G25" s="27">
        <f>E25-F25</f>
        <v>0</v>
      </c>
    </row>
    <row r="26" spans="1:7" outlineLevel="3" x14ac:dyDescent="0.25">
      <c r="C26" s="6">
        <v>6421</v>
      </c>
      <c r="D26" t="s">
        <v>41</v>
      </c>
      <c r="E26" s="7">
        <v>2475</v>
      </c>
      <c r="F26" s="7">
        <v>3000</v>
      </c>
      <c r="G26" s="26"/>
    </row>
    <row r="27" spans="1:7" outlineLevel="3" x14ac:dyDescent="0.25">
      <c r="C27" s="6">
        <v>6440</v>
      </c>
      <c r="D27" t="s">
        <v>42</v>
      </c>
      <c r="E27" s="7">
        <v>2833.87</v>
      </c>
      <c r="F27" s="7">
        <v>10000</v>
      </c>
      <c r="G27" s="26"/>
    </row>
    <row r="28" spans="1:7" outlineLevel="2" x14ac:dyDescent="0.25">
      <c r="A28" s="2"/>
      <c r="B28" s="2"/>
      <c r="C28" s="8" t="s">
        <v>43</v>
      </c>
      <c r="D28" s="2"/>
      <c r="E28" s="9">
        <f>SUBTOTAL(9,E26:E27)</f>
        <v>5308.87</v>
      </c>
      <c r="F28" s="9">
        <f>SUBTOTAL(9,F26:F27)</f>
        <v>13000</v>
      </c>
      <c r="G28" s="27">
        <f>E28-F28</f>
        <v>-7691.13</v>
      </c>
    </row>
    <row r="29" spans="1:7" outlineLevel="3" x14ac:dyDescent="0.25">
      <c r="C29" s="6">
        <v>6531</v>
      </c>
      <c r="D29" t="s">
        <v>44</v>
      </c>
      <c r="E29" s="7">
        <v>40027.949999999997</v>
      </c>
      <c r="F29" s="7">
        <v>40000</v>
      </c>
      <c r="G29" s="26"/>
    </row>
    <row r="30" spans="1:7" outlineLevel="3" x14ac:dyDescent="0.25">
      <c r="C30" s="6">
        <v>6532</v>
      </c>
      <c r="D30" t="s">
        <v>45</v>
      </c>
      <c r="E30" s="7">
        <v>28575.25</v>
      </c>
      <c r="F30" s="7">
        <v>20000</v>
      </c>
      <c r="G30" s="26"/>
    </row>
    <row r="31" spans="1:7" outlineLevel="3" x14ac:dyDescent="0.25">
      <c r="C31" s="6">
        <v>6540</v>
      </c>
      <c r="D31" t="s">
        <v>46</v>
      </c>
      <c r="E31" s="7">
        <v>66346.48</v>
      </c>
      <c r="F31" s="7">
        <v>22000</v>
      </c>
      <c r="G31" s="26"/>
    </row>
    <row r="32" spans="1:7" outlineLevel="2" x14ac:dyDescent="0.25">
      <c r="A32" s="2"/>
      <c r="B32" s="2"/>
      <c r="C32" s="8" t="s">
        <v>47</v>
      </c>
      <c r="D32" s="2"/>
      <c r="E32" s="9">
        <f>SUBTOTAL(9,E29:E31)</f>
        <v>134949.68</v>
      </c>
      <c r="F32" s="9">
        <f>SUBTOTAL(9,F29:F31)</f>
        <v>82000</v>
      </c>
      <c r="G32" s="27">
        <f>E32-F32</f>
        <v>52949.679999999993</v>
      </c>
    </row>
    <row r="33" spans="1:7" outlineLevel="3" x14ac:dyDescent="0.25">
      <c r="C33" s="6">
        <v>6800</v>
      </c>
      <c r="D33" t="s">
        <v>55</v>
      </c>
      <c r="E33" s="7">
        <v>0</v>
      </c>
      <c r="F33" s="7">
        <v>500</v>
      </c>
      <c r="G33" s="26"/>
    </row>
    <row r="34" spans="1:7" outlineLevel="3" x14ac:dyDescent="0.25">
      <c r="C34" s="6">
        <v>6890</v>
      </c>
      <c r="D34" t="s">
        <v>56</v>
      </c>
      <c r="E34" s="7">
        <v>3096</v>
      </c>
      <c r="F34" s="7">
        <v>0</v>
      </c>
      <c r="G34" s="26"/>
    </row>
    <row r="35" spans="1:7" outlineLevel="2" x14ac:dyDescent="0.25">
      <c r="A35" s="2"/>
      <c r="B35" s="2"/>
      <c r="C35" s="8" t="s">
        <v>57</v>
      </c>
      <c r="D35" s="2"/>
      <c r="E35" s="9">
        <f>SUBTOTAL(9,E33:E34)</f>
        <v>3096</v>
      </c>
      <c r="F35" s="9">
        <f>SUBTOTAL(9,F33:F34)</f>
        <v>500</v>
      </c>
      <c r="G35" s="27">
        <f>E35-F35</f>
        <v>2596</v>
      </c>
    </row>
    <row r="36" spans="1:7" outlineLevel="3" x14ac:dyDescent="0.25">
      <c r="C36" s="6">
        <v>6907</v>
      </c>
      <c r="D36" t="s">
        <v>59</v>
      </c>
      <c r="E36" s="7">
        <v>18245.48</v>
      </c>
      <c r="F36" s="7">
        <v>19000</v>
      </c>
      <c r="G36" s="26"/>
    </row>
    <row r="37" spans="1:7" outlineLevel="2" x14ac:dyDescent="0.25">
      <c r="A37" s="2"/>
      <c r="B37" s="2"/>
      <c r="C37" s="8" t="s">
        <v>61</v>
      </c>
      <c r="D37" s="2"/>
      <c r="E37" s="9">
        <f>SUBTOTAL(9,E36:E36)</f>
        <v>18245.48</v>
      </c>
      <c r="F37" s="9">
        <f>SUBTOTAL(9,F36:F36)</f>
        <v>19000</v>
      </c>
      <c r="G37" s="27">
        <f>E37-F37</f>
        <v>-754.52000000000044</v>
      </c>
    </row>
    <row r="38" spans="1:7" outlineLevel="1" x14ac:dyDescent="0.25">
      <c r="A38" s="2"/>
      <c r="B38" s="2"/>
      <c r="C38" s="10" t="s">
        <v>97</v>
      </c>
      <c r="D38" s="11"/>
      <c r="E38" s="12">
        <f>SUBTOTAL(9,E24:E37)</f>
        <v>284871.02999999997</v>
      </c>
      <c r="F38" s="12">
        <f>SUBTOTAL(9,F24:F37)</f>
        <v>237771</v>
      </c>
      <c r="G38" s="28">
        <f>E38-F38</f>
        <v>47100.02999999997</v>
      </c>
    </row>
    <row r="39" spans="1:7" outlineLevel="3" x14ac:dyDescent="0.25">
      <c r="C39" s="6">
        <v>7000</v>
      </c>
      <c r="D39" t="s">
        <v>62</v>
      </c>
      <c r="E39" s="7">
        <v>23380.23</v>
      </c>
      <c r="F39" s="7">
        <v>64000</v>
      </c>
      <c r="G39" s="26"/>
    </row>
    <row r="40" spans="1:7" outlineLevel="3" x14ac:dyDescent="0.25">
      <c r="C40" s="6">
        <v>7020</v>
      </c>
      <c r="D40" t="s">
        <v>63</v>
      </c>
      <c r="E40" s="7">
        <v>38698</v>
      </c>
      <c r="F40" s="7">
        <v>25000</v>
      </c>
      <c r="G40" s="26"/>
    </row>
    <row r="41" spans="1:7" outlineLevel="3" x14ac:dyDescent="0.25">
      <c r="C41" s="6">
        <v>7040</v>
      </c>
      <c r="D41" t="s">
        <v>64</v>
      </c>
      <c r="E41" s="7">
        <v>46101</v>
      </c>
      <c r="F41" s="7">
        <v>33000</v>
      </c>
      <c r="G41" s="26"/>
    </row>
    <row r="42" spans="1:7" outlineLevel="3" x14ac:dyDescent="0.25">
      <c r="C42" s="6">
        <v>7051</v>
      </c>
      <c r="D42" t="s">
        <v>65</v>
      </c>
      <c r="E42" s="7">
        <v>7627.18</v>
      </c>
      <c r="F42" s="7">
        <v>10000</v>
      </c>
      <c r="G42" s="26"/>
    </row>
    <row r="43" spans="1:7" outlineLevel="2" x14ac:dyDescent="0.25">
      <c r="A43" s="2"/>
      <c r="B43" s="2"/>
      <c r="C43" s="8" t="s">
        <v>66</v>
      </c>
      <c r="D43" s="2"/>
      <c r="E43" s="9">
        <f>SUBTOTAL(9,E39:E42)</f>
        <v>115806.41</v>
      </c>
      <c r="F43" s="9">
        <f>SUBTOTAL(9,F39:F42)</f>
        <v>132000</v>
      </c>
      <c r="G43" s="27">
        <f>E43-F43</f>
        <v>-16193.589999999997</v>
      </c>
    </row>
    <row r="44" spans="1:7" outlineLevel="3" x14ac:dyDescent="0.25">
      <c r="C44" s="6">
        <v>7102</v>
      </c>
      <c r="D44" t="s">
        <v>68</v>
      </c>
      <c r="E44" s="7">
        <v>16616.29</v>
      </c>
      <c r="F44" s="7">
        <v>17500</v>
      </c>
      <c r="G44" s="26"/>
    </row>
    <row r="45" spans="1:7" outlineLevel="3" x14ac:dyDescent="0.25">
      <c r="C45" s="6">
        <v>7141</v>
      </c>
      <c r="D45" t="s">
        <v>69</v>
      </c>
      <c r="E45" s="7">
        <v>31317.17</v>
      </c>
      <c r="F45" s="7">
        <v>5000</v>
      </c>
      <c r="G45" s="26"/>
    </row>
    <row r="46" spans="1:7" outlineLevel="3" x14ac:dyDescent="0.25">
      <c r="C46" s="6">
        <v>7142</v>
      </c>
      <c r="D46" t="s">
        <v>70</v>
      </c>
      <c r="E46" s="7">
        <v>1648.16</v>
      </c>
      <c r="F46" s="7">
        <v>5000</v>
      </c>
      <c r="G46" s="26"/>
    </row>
    <row r="47" spans="1:7" outlineLevel="2" x14ac:dyDescent="0.25">
      <c r="A47" s="2"/>
      <c r="B47" s="2"/>
      <c r="C47" s="8" t="s">
        <v>71</v>
      </c>
      <c r="D47" s="2"/>
      <c r="E47" s="9">
        <f>SUBTOTAL(9,E44:E46)</f>
        <v>49581.62</v>
      </c>
      <c r="F47" s="9">
        <f>SUBTOTAL(9,F44:F46)</f>
        <v>27500</v>
      </c>
      <c r="G47" s="27">
        <f>E47-F47</f>
        <v>22081.620000000003</v>
      </c>
    </row>
    <row r="48" spans="1:7" outlineLevel="3" x14ac:dyDescent="0.25">
      <c r="C48" s="6">
        <v>7400</v>
      </c>
      <c r="D48" t="s">
        <v>75</v>
      </c>
      <c r="E48" s="7">
        <v>3600</v>
      </c>
      <c r="F48" s="7">
        <v>3600</v>
      </c>
      <c r="G48" s="26"/>
    </row>
    <row r="49" spans="1:7" outlineLevel="3" x14ac:dyDescent="0.25">
      <c r="C49" s="6">
        <v>7420</v>
      </c>
      <c r="D49" t="s">
        <v>76</v>
      </c>
      <c r="E49" s="7">
        <v>2900</v>
      </c>
      <c r="F49" s="7">
        <v>10000</v>
      </c>
      <c r="G49" s="26"/>
    </row>
    <row r="50" spans="1:7" outlineLevel="2" x14ac:dyDescent="0.25">
      <c r="A50" s="2"/>
      <c r="B50" s="2"/>
      <c r="C50" s="8" t="s">
        <v>77</v>
      </c>
      <c r="D50" s="2"/>
      <c r="E50" s="9">
        <f>SUBTOTAL(9,E48:E49)</f>
        <v>6500</v>
      </c>
      <c r="F50" s="9">
        <f>SUBTOTAL(9,F48:F49)</f>
        <v>13600</v>
      </c>
      <c r="G50" s="27">
        <f>E50-F50</f>
        <v>-7100</v>
      </c>
    </row>
    <row r="51" spans="1:7" outlineLevel="3" x14ac:dyDescent="0.25">
      <c r="C51" s="6">
        <v>7500</v>
      </c>
      <c r="D51" t="s">
        <v>78</v>
      </c>
      <c r="E51" s="7">
        <v>2981</v>
      </c>
      <c r="F51" s="7">
        <v>5000</v>
      </c>
      <c r="G51" s="26"/>
    </row>
    <row r="52" spans="1:7" outlineLevel="2" x14ac:dyDescent="0.25">
      <c r="A52" s="2"/>
      <c r="B52" s="2"/>
      <c r="C52" s="8" t="s">
        <v>79</v>
      </c>
      <c r="D52" s="2"/>
      <c r="E52" s="9">
        <f>SUBTOTAL(9,E51:E51)</f>
        <v>2981</v>
      </c>
      <c r="F52" s="9">
        <f>SUBTOTAL(9,F51:F51)</f>
        <v>5000</v>
      </c>
      <c r="G52" s="27">
        <f>E52-F52</f>
        <v>-2019</v>
      </c>
    </row>
    <row r="53" spans="1:7" outlineLevel="3" x14ac:dyDescent="0.25">
      <c r="C53" s="6">
        <v>7710</v>
      </c>
      <c r="D53" t="s">
        <v>80</v>
      </c>
      <c r="E53" s="7">
        <v>52139.98</v>
      </c>
      <c r="F53" s="7">
        <v>36000</v>
      </c>
      <c r="G53" s="26"/>
    </row>
    <row r="54" spans="1:7" outlineLevel="3" x14ac:dyDescent="0.25">
      <c r="C54" s="6">
        <v>7720</v>
      </c>
      <c r="D54" t="s">
        <v>81</v>
      </c>
      <c r="E54" s="7">
        <v>54663</v>
      </c>
      <c r="F54" s="7">
        <v>40000</v>
      </c>
      <c r="G54" s="26"/>
    </row>
    <row r="55" spans="1:7" outlineLevel="3" x14ac:dyDescent="0.25">
      <c r="C55" s="6">
        <v>7721</v>
      </c>
      <c r="D55" t="s">
        <v>82</v>
      </c>
      <c r="E55" s="7">
        <v>11609.78</v>
      </c>
      <c r="F55" s="7">
        <v>0</v>
      </c>
      <c r="G55" s="26"/>
    </row>
    <row r="56" spans="1:7" outlineLevel="3" x14ac:dyDescent="0.25">
      <c r="C56" s="6">
        <v>7770</v>
      </c>
      <c r="D56" t="s">
        <v>83</v>
      </c>
      <c r="E56" s="7">
        <v>2441.91</v>
      </c>
      <c r="F56" s="7">
        <v>2000</v>
      </c>
      <c r="G56" s="26"/>
    </row>
    <row r="57" spans="1:7" outlineLevel="3" x14ac:dyDescent="0.25">
      <c r="C57" s="6">
        <v>7779</v>
      </c>
      <c r="D57" t="s">
        <v>84</v>
      </c>
      <c r="E57" s="7">
        <v>-0.92</v>
      </c>
      <c r="F57" s="7">
        <v>0</v>
      </c>
      <c r="G57" s="26"/>
    </row>
    <row r="58" spans="1:7" outlineLevel="2" x14ac:dyDescent="0.25">
      <c r="A58" s="2"/>
      <c r="B58" s="2"/>
      <c r="C58" s="8" t="s">
        <v>85</v>
      </c>
      <c r="D58" s="2"/>
      <c r="E58" s="9">
        <f>SUBTOTAL(9,E53:E57)</f>
        <v>120853.75000000001</v>
      </c>
      <c r="F58" s="9">
        <f>SUBTOTAL(9,F53:F57)</f>
        <v>78000</v>
      </c>
      <c r="G58" s="27">
        <f>E58-F58</f>
        <v>42853.750000000015</v>
      </c>
    </row>
    <row r="59" spans="1:7" outlineLevel="1" x14ac:dyDescent="0.25">
      <c r="A59" s="2"/>
      <c r="B59" s="2"/>
      <c r="C59" s="10" t="s">
        <v>98</v>
      </c>
      <c r="D59" s="11"/>
      <c r="E59" s="12">
        <f>SUBTOTAL(9,E39:E58)</f>
        <v>295722.78000000003</v>
      </c>
      <c r="F59" s="12">
        <f>SUBTOTAL(9,F39:F58)</f>
        <v>256100</v>
      </c>
      <c r="G59" s="28">
        <f>E59-F59</f>
        <v>39622.780000000028</v>
      </c>
    </row>
    <row r="60" spans="1:7" outlineLevel="3" x14ac:dyDescent="0.25">
      <c r="C60" s="6">
        <v>8050</v>
      </c>
      <c r="D60" t="s">
        <v>88</v>
      </c>
      <c r="E60" s="7">
        <v>0</v>
      </c>
      <c r="F60" s="7">
        <v>-300</v>
      </c>
      <c r="G60" s="26"/>
    </row>
    <row r="61" spans="1:7" outlineLevel="3" x14ac:dyDescent="0.25">
      <c r="C61" s="6">
        <v>8051</v>
      </c>
      <c r="D61" t="s">
        <v>89</v>
      </c>
      <c r="E61" s="7">
        <v>-11167.28</v>
      </c>
      <c r="F61" s="7">
        <v>-2000</v>
      </c>
      <c r="G61" s="26"/>
    </row>
    <row r="62" spans="1:7" outlineLevel="3" x14ac:dyDescent="0.25">
      <c r="C62" s="6">
        <v>8070</v>
      </c>
      <c r="D62" t="s">
        <v>90</v>
      </c>
      <c r="E62" s="7">
        <v>-323</v>
      </c>
      <c r="F62" s="7">
        <v>-300</v>
      </c>
      <c r="G62" s="26"/>
    </row>
    <row r="63" spans="1:7" outlineLevel="2" x14ac:dyDescent="0.25">
      <c r="A63" s="2"/>
      <c r="B63" s="2"/>
      <c r="C63" s="8" t="s">
        <v>91</v>
      </c>
      <c r="D63" s="2"/>
      <c r="E63" s="9">
        <f>SUBTOTAL(9,E60:E62)</f>
        <v>-11490.28</v>
      </c>
      <c r="F63" s="9">
        <f>SUBTOTAL(9,F60:F62)</f>
        <v>-2600</v>
      </c>
      <c r="G63" s="27">
        <f>E63-F63</f>
        <v>-8890.2800000000007</v>
      </c>
    </row>
    <row r="64" spans="1:7" outlineLevel="3" x14ac:dyDescent="0.25">
      <c r="C64" s="6">
        <v>8930</v>
      </c>
      <c r="D64" t="s">
        <v>93</v>
      </c>
      <c r="E64" s="7">
        <v>200000</v>
      </c>
      <c r="F64" s="7">
        <v>0</v>
      </c>
      <c r="G64" s="26"/>
    </row>
    <row r="65" spans="1:7" outlineLevel="2" x14ac:dyDescent="0.25">
      <c r="A65" s="2"/>
      <c r="B65" s="2"/>
      <c r="C65" s="8" t="s">
        <v>94</v>
      </c>
      <c r="D65" s="2"/>
      <c r="E65" s="9">
        <f>SUBTOTAL(9,E64:E64)</f>
        <v>200000</v>
      </c>
      <c r="F65" s="9">
        <f>SUBTOTAL(9,F64:F64)</f>
        <v>0</v>
      </c>
      <c r="G65" s="27">
        <f>E65-F65</f>
        <v>200000</v>
      </c>
    </row>
    <row r="66" spans="1:7" outlineLevel="1" x14ac:dyDescent="0.25">
      <c r="A66" s="2"/>
      <c r="B66" s="2"/>
      <c r="C66" s="10" t="s">
        <v>99</v>
      </c>
      <c r="D66" s="11"/>
      <c r="E66" s="12">
        <f>SUBTOTAL(9,E60:E65)</f>
        <v>188509.72</v>
      </c>
      <c r="F66" s="12">
        <f>SUBTOTAL(9,F60:F65)</f>
        <v>-2600</v>
      </c>
      <c r="G66" s="28">
        <f>E66-F66</f>
        <v>191109.72</v>
      </c>
    </row>
    <row r="67" spans="1:7" ht="15.75" customHeight="1" thickBot="1" x14ac:dyDescent="0.3">
      <c r="A67" s="13"/>
      <c r="B67" s="13"/>
      <c r="C67" s="29" t="s">
        <v>100</v>
      </c>
      <c r="D67" s="30"/>
      <c r="E67" s="31">
        <f>SUBTOTAL(9,E9:E66)</f>
        <v>-58954.540000000154</v>
      </c>
      <c r="F67" s="31">
        <f>SUBTOTAL(9,F9:F66)</f>
        <v>208771</v>
      </c>
      <c r="G67" s="32">
        <f>E67-F67</f>
        <v>-267725.54000000015</v>
      </c>
    </row>
  </sheetData>
  <mergeCells count="1">
    <mergeCell ref="C4:G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fitToHeight="30" orientation="portrait" verticalDpi="0" r:id="rId1"/>
  <headerFooter alignWithMargins="0">
    <oddHeader>&amp;CResultat pr. koststed</oddHeader>
    <oddFooter>&amp;C&amp;D &amp;T&amp;RSide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4:G33"/>
  <sheetViews>
    <sheetView showGridLines="0" workbookViewId="0"/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7" width="15.6640625" style="1" customWidth="1"/>
  </cols>
  <sheetData>
    <row r="4" spans="1:7" ht="15.6" x14ac:dyDescent="0.3">
      <c r="C4" s="33" t="s">
        <v>6</v>
      </c>
      <c r="D4" s="34"/>
      <c r="E4" s="34"/>
      <c r="F4" s="34"/>
      <c r="G4" s="34"/>
    </row>
    <row r="5" spans="1:7" ht="13.8" thickBot="1" x14ac:dyDescent="0.3">
      <c r="C5" s="18"/>
      <c r="D5" s="18"/>
      <c r="E5" s="19"/>
      <c r="F5" s="19"/>
      <c r="G5" s="19"/>
    </row>
    <row r="6" spans="1:7" s="3" customFormat="1" x14ac:dyDescent="0.25">
      <c r="C6" s="21" t="s">
        <v>104</v>
      </c>
      <c r="D6" s="22"/>
      <c r="E6" s="20" t="s">
        <v>1</v>
      </c>
      <c r="F6" s="20" t="s">
        <v>3</v>
      </c>
      <c r="G6" s="23" t="s">
        <v>4</v>
      </c>
    </row>
    <row r="7" spans="1:7" s="3" customFormat="1" x14ac:dyDescent="0.25">
      <c r="C7" s="15"/>
      <c r="D7" s="17"/>
      <c r="E7" s="16" t="s">
        <v>2</v>
      </c>
      <c r="F7" s="16" t="s">
        <v>5</v>
      </c>
      <c r="G7" s="24"/>
    </row>
    <row r="8" spans="1:7" s="3" customFormat="1" ht="13.8" thickBot="1" x14ac:dyDescent="0.3">
      <c r="C8" s="4"/>
      <c r="D8" s="5"/>
      <c r="E8" s="14">
        <v>202312</v>
      </c>
      <c r="F8" s="14">
        <v>202312</v>
      </c>
      <c r="G8" s="25"/>
    </row>
    <row r="9" spans="1:7" outlineLevel="3" x14ac:dyDescent="0.25">
      <c r="C9" s="6">
        <v>3412</v>
      </c>
      <c r="D9" t="s">
        <v>17</v>
      </c>
      <c r="E9" s="7">
        <v>-33192</v>
      </c>
      <c r="F9" s="7">
        <v>0</v>
      </c>
      <c r="G9" s="26"/>
    </row>
    <row r="10" spans="1:7" outlineLevel="2" x14ac:dyDescent="0.25">
      <c r="A10" s="2"/>
      <c r="B10" s="2"/>
      <c r="C10" s="8" t="s">
        <v>20</v>
      </c>
      <c r="D10" s="2"/>
      <c r="E10" s="9">
        <f>SUBTOTAL(9,E9:E9)</f>
        <v>-33192</v>
      </c>
      <c r="F10" s="9">
        <f>SUBTOTAL(9,F9:F9)</f>
        <v>0</v>
      </c>
      <c r="G10" s="27">
        <f>E10-F10</f>
        <v>-33192</v>
      </c>
    </row>
    <row r="11" spans="1:7" outlineLevel="3" x14ac:dyDescent="0.25">
      <c r="C11" s="6">
        <v>3600</v>
      </c>
      <c r="D11" t="s">
        <v>21</v>
      </c>
      <c r="E11" s="7">
        <v>-57600</v>
      </c>
      <c r="F11" s="7">
        <v>-54600</v>
      </c>
      <c r="G11" s="26"/>
    </row>
    <row r="12" spans="1:7" outlineLevel="2" x14ac:dyDescent="0.25">
      <c r="A12" s="2"/>
      <c r="B12" s="2"/>
      <c r="C12" s="8" t="s">
        <v>24</v>
      </c>
      <c r="D12" s="2"/>
      <c r="E12" s="9">
        <f>SUBTOTAL(9,E11:E11)</f>
        <v>-57600</v>
      </c>
      <c r="F12" s="9">
        <f>SUBTOTAL(9,F11:F11)</f>
        <v>-54600</v>
      </c>
      <c r="G12" s="27">
        <f>E12-F12</f>
        <v>-3000</v>
      </c>
    </row>
    <row r="13" spans="1:7" outlineLevel="1" x14ac:dyDescent="0.25">
      <c r="A13" s="2"/>
      <c r="B13" s="2"/>
      <c r="C13" s="10" t="s">
        <v>95</v>
      </c>
      <c r="D13" s="11"/>
      <c r="E13" s="12">
        <f>SUBTOTAL(9,E9:E12)</f>
        <v>-90792</v>
      </c>
      <c r="F13" s="12">
        <f>SUBTOTAL(9,F9:F12)</f>
        <v>-54600</v>
      </c>
      <c r="G13" s="28">
        <f>E13-F13</f>
        <v>-36192</v>
      </c>
    </row>
    <row r="14" spans="1:7" outlineLevel="3" x14ac:dyDescent="0.25">
      <c r="C14" s="6">
        <v>6010</v>
      </c>
      <c r="D14" t="s">
        <v>32</v>
      </c>
      <c r="E14" s="7">
        <v>49286</v>
      </c>
      <c r="F14" s="7">
        <v>49000</v>
      </c>
      <c r="G14" s="26"/>
    </row>
    <row r="15" spans="1:7" outlineLevel="2" x14ac:dyDescent="0.25">
      <c r="A15" s="2"/>
      <c r="B15" s="2"/>
      <c r="C15" s="8" t="s">
        <v>33</v>
      </c>
      <c r="D15" s="2"/>
      <c r="E15" s="9">
        <f>SUBTOTAL(9,E14:E14)</f>
        <v>49286</v>
      </c>
      <c r="F15" s="9">
        <f>SUBTOTAL(9,F14:F14)</f>
        <v>49000</v>
      </c>
      <c r="G15" s="27">
        <f>E15-F15</f>
        <v>286</v>
      </c>
    </row>
    <row r="16" spans="1:7" outlineLevel="3" x14ac:dyDescent="0.25">
      <c r="C16" s="6">
        <v>6320</v>
      </c>
      <c r="D16" t="s">
        <v>35</v>
      </c>
      <c r="E16" s="7">
        <v>39115.160000000003</v>
      </c>
      <c r="F16" s="7">
        <v>30000</v>
      </c>
      <c r="G16" s="26"/>
    </row>
    <row r="17" spans="1:7" outlineLevel="3" x14ac:dyDescent="0.25">
      <c r="C17" s="6">
        <v>6340</v>
      </c>
      <c r="D17" t="s">
        <v>36</v>
      </c>
      <c r="E17" s="7">
        <v>117860.58</v>
      </c>
      <c r="F17" s="7">
        <v>130000</v>
      </c>
      <c r="G17" s="26"/>
    </row>
    <row r="18" spans="1:7" outlineLevel="3" x14ac:dyDescent="0.25">
      <c r="C18" s="6">
        <v>6360</v>
      </c>
      <c r="D18" t="s">
        <v>37</v>
      </c>
      <c r="E18" s="7">
        <v>87375</v>
      </c>
      <c r="F18" s="7">
        <v>50000</v>
      </c>
      <c r="G18" s="26"/>
    </row>
    <row r="19" spans="1:7" outlineLevel="3" x14ac:dyDescent="0.25">
      <c r="C19" s="6">
        <v>6370</v>
      </c>
      <c r="D19" t="s">
        <v>38</v>
      </c>
      <c r="E19" s="7">
        <v>6482.08</v>
      </c>
      <c r="F19" s="7">
        <v>9000</v>
      </c>
      <c r="G19" s="26"/>
    </row>
    <row r="20" spans="1:7" outlineLevel="3" x14ac:dyDescent="0.25">
      <c r="C20" s="6">
        <v>6371</v>
      </c>
      <c r="D20" t="s">
        <v>39</v>
      </c>
      <c r="E20" s="7">
        <v>17317.02</v>
      </c>
      <c r="F20" s="7">
        <v>18000</v>
      </c>
      <c r="G20" s="26"/>
    </row>
    <row r="21" spans="1:7" outlineLevel="2" x14ac:dyDescent="0.25">
      <c r="A21" s="2"/>
      <c r="B21" s="2"/>
      <c r="C21" s="8" t="s">
        <v>40</v>
      </c>
      <c r="D21" s="2"/>
      <c r="E21" s="9">
        <f>SUBTOTAL(9,E16:E20)</f>
        <v>268149.83999999997</v>
      </c>
      <c r="F21" s="9">
        <f>SUBTOTAL(9,F16:F20)</f>
        <v>237000</v>
      </c>
      <c r="G21" s="27">
        <f>E21-F21</f>
        <v>31149.839999999967</v>
      </c>
    </row>
    <row r="22" spans="1:7" outlineLevel="3" x14ac:dyDescent="0.25">
      <c r="C22" s="6">
        <v>6540</v>
      </c>
      <c r="D22" t="s">
        <v>46</v>
      </c>
      <c r="E22" s="7">
        <v>46583.31</v>
      </c>
      <c r="F22" s="7">
        <v>10000</v>
      </c>
      <c r="G22" s="26"/>
    </row>
    <row r="23" spans="1:7" outlineLevel="2" x14ac:dyDescent="0.25">
      <c r="A23" s="2"/>
      <c r="B23" s="2"/>
      <c r="C23" s="8" t="s">
        <v>47</v>
      </c>
      <c r="D23" s="2"/>
      <c r="E23" s="9">
        <f>SUBTOTAL(9,E22:E22)</f>
        <v>46583.31</v>
      </c>
      <c r="F23" s="9">
        <f>SUBTOTAL(9,F22:F22)</f>
        <v>10000</v>
      </c>
      <c r="G23" s="27">
        <f>E23-F23</f>
        <v>36583.31</v>
      </c>
    </row>
    <row r="24" spans="1:7" outlineLevel="3" x14ac:dyDescent="0.25">
      <c r="C24" s="6">
        <v>6600</v>
      </c>
      <c r="D24" t="s">
        <v>48</v>
      </c>
      <c r="E24" s="7">
        <v>168342.58</v>
      </c>
      <c r="F24" s="7">
        <v>300000</v>
      </c>
      <c r="G24" s="26"/>
    </row>
    <row r="25" spans="1:7" outlineLevel="3" x14ac:dyDescent="0.25">
      <c r="C25" s="6">
        <v>6601</v>
      </c>
      <c r="D25" t="s">
        <v>49</v>
      </c>
      <c r="E25" s="7">
        <v>188115.69</v>
      </c>
      <c r="F25" s="7">
        <v>50000</v>
      </c>
      <c r="G25" s="26"/>
    </row>
    <row r="26" spans="1:7" outlineLevel="2" x14ac:dyDescent="0.25">
      <c r="A26" s="2"/>
      <c r="B26" s="2"/>
      <c r="C26" s="8" t="s">
        <v>51</v>
      </c>
      <c r="D26" s="2"/>
      <c r="E26" s="9">
        <f>SUBTOTAL(9,E24:E25)</f>
        <v>356458.27</v>
      </c>
      <c r="F26" s="9">
        <f>SUBTOTAL(9,F24:F25)</f>
        <v>350000</v>
      </c>
      <c r="G26" s="27">
        <f>E26-F26</f>
        <v>6458.2700000000186</v>
      </c>
    </row>
    <row r="27" spans="1:7" outlineLevel="1" x14ac:dyDescent="0.25">
      <c r="A27" s="2"/>
      <c r="B27" s="2"/>
      <c r="C27" s="10" t="s">
        <v>97</v>
      </c>
      <c r="D27" s="11"/>
      <c r="E27" s="12">
        <f>SUBTOTAL(9,E14:E26)</f>
        <v>720477.41999999993</v>
      </c>
      <c r="F27" s="12">
        <f>SUBTOTAL(9,F14:F26)</f>
        <v>646000</v>
      </c>
      <c r="G27" s="28">
        <f>E27-F27</f>
        <v>74477.419999999925</v>
      </c>
    </row>
    <row r="28" spans="1:7" outlineLevel="3" x14ac:dyDescent="0.25">
      <c r="C28" s="6">
        <v>7500</v>
      </c>
      <c r="D28" t="s">
        <v>78</v>
      </c>
      <c r="E28" s="7">
        <v>18105</v>
      </c>
      <c r="F28" s="7">
        <v>18000</v>
      </c>
      <c r="G28" s="26"/>
    </row>
    <row r="29" spans="1:7" outlineLevel="2" x14ac:dyDescent="0.25">
      <c r="A29" s="2"/>
      <c r="B29" s="2"/>
      <c r="C29" s="8" t="s">
        <v>79</v>
      </c>
      <c r="D29" s="2"/>
      <c r="E29" s="9">
        <f>SUBTOTAL(9,E28:E28)</f>
        <v>18105</v>
      </c>
      <c r="F29" s="9">
        <f>SUBTOTAL(9,F28:F28)</f>
        <v>18000</v>
      </c>
      <c r="G29" s="27">
        <f>E29-F29</f>
        <v>105</v>
      </c>
    </row>
    <row r="30" spans="1:7" outlineLevel="3" x14ac:dyDescent="0.25">
      <c r="C30" s="6">
        <v>7721</v>
      </c>
      <c r="D30" t="s">
        <v>82</v>
      </c>
      <c r="E30" s="7">
        <v>233</v>
      </c>
      <c r="F30" s="7">
        <v>0</v>
      </c>
      <c r="G30" s="26"/>
    </row>
    <row r="31" spans="1:7" outlineLevel="2" x14ac:dyDescent="0.25">
      <c r="A31" s="2"/>
      <c r="B31" s="2"/>
      <c r="C31" s="8" t="s">
        <v>85</v>
      </c>
      <c r="D31" s="2"/>
      <c r="E31" s="9">
        <f>SUBTOTAL(9,E30:E30)</f>
        <v>233</v>
      </c>
      <c r="F31" s="9">
        <f>SUBTOTAL(9,F30:F30)</f>
        <v>0</v>
      </c>
      <c r="G31" s="27">
        <f>E31-F31</f>
        <v>233</v>
      </c>
    </row>
    <row r="32" spans="1:7" outlineLevel="1" x14ac:dyDescent="0.25">
      <c r="A32" s="2"/>
      <c r="B32" s="2"/>
      <c r="C32" s="10" t="s">
        <v>98</v>
      </c>
      <c r="D32" s="11"/>
      <c r="E32" s="12">
        <f>SUBTOTAL(9,E28:E31)</f>
        <v>18338</v>
      </c>
      <c r="F32" s="12">
        <f>SUBTOTAL(9,F28:F31)</f>
        <v>18000</v>
      </c>
      <c r="G32" s="28">
        <f>E32-F32</f>
        <v>338</v>
      </c>
    </row>
    <row r="33" spans="1:7" ht="15.75" customHeight="1" thickBot="1" x14ac:dyDescent="0.3">
      <c r="A33" s="13"/>
      <c r="B33" s="13"/>
      <c r="C33" s="29" t="s">
        <v>100</v>
      </c>
      <c r="D33" s="30"/>
      <c r="E33" s="31">
        <f>SUBTOTAL(9,E9:E32)</f>
        <v>648023.41999999993</v>
      </c>
      <c r="F33" s="31">
        <f>SUBTOTAL(9,F9:F32)</f>
        <v>609400</v>
      </c>
      <c r="G33" s="32">
        <f>E33-F33</f>
        <v>38623.419999999925</v>
      </c>
    </row>
  </sheetData>
  <mergeCells count="1">
    <mergeCell ref="C4:G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fitToHeight="30" orientation="portrait" verticalDpi="0" r:id="rId1"/>
  <headerFooter alignWithMargins="0">
    <oddHeader>&amp;CResultat pr. koststed</oddHeader>
    <oddFooter>&amp;C&amp;D &amp;T&amp;RSide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4:G21"/>
  <sheetViews>
    <sheetView showGridLines="0" workbookViewId="0"/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7" width="15.6640625" style="1" customWidth="1"/>
  </cols>
  <sheetData>
    <row r="4" spans="1:7" ht="15.6" x14ac:dyDescent="0.3">
      <c r="C4" s="33" t="s">
        <v>6</v>
      </c>
      <c r="D4" s="34"/>
      <c r="E4" s="34"/>
      <c r="F4" s="34"/>
      <c r="G4" s="34"/>
    </row>
    <row r="5" spans="1:7" ht="13.8" thickBot="1" x14ac:dyDescent="0.3">
      <c r="C5" s="18"/>
      <c r="D5" s="18"/>
      <c r="E5" s="19"/>
      <c r="F5" s="19"/>
      <c r="G5" s="19"/>
    </row>
    <row r="6" spans="1:7" s="3" customFormat="1" x14ac:dyDescent="0.25">
      <c r="C6" s="21" t="s">
        <v>105</v>
      </c>
      <c r="D6" s="22"/>
      <c r="E6" s="20" t="s">
        <v>1</v>
      </c>
      <c r="F6" s="20" t="s">
        <v>3</v>
      </c>
      <c r="G6" s="23" t="s">
        <v>4</v>
      </c>
    </row>
    <row r="7" spans="1:7" s="3" customFormat="1" x14ac:dyDescent="0.25">
      <c r="C7" s="15"/>
      <c r="D7" s="17"/>
      <c r="E7" s="16" t="s">
        <v>2</v>
      </c>
      <c r="F7" s="16" t="s">
        <v>5</v>
      </c>
      <c r="G7" s="24"/>
    </row>
    <row r="8" spans="1:7" s="3" customFormat="1" ht="13.8" thickBot="1" x14ac:dyDescent="0.3">
      <c r="C8" s="4"/>
      <c r="D8" s="5"/>
      <c r="E8" s="14">
        <v>202312</v>
      </c>
      <c r="F8" s="14">
        <v>202312</v>
      </c>
      <c r="G8" s="25"/>
    </row>
    <row r="9" spans="1:7" outlineLevel="3" x14ac:dyDescent="0.25">
      <c r="C9" s="6">
        <v>3601</v>
      </c>
      <c r="D9" t="s">
        <v>22</v>
      </c>
      <c r="E9" s="7">
        <v>-94500</v>
      </c>
      <c r="F9" s="7">
        <v>-95000</v>
      </c>
      <c r="G9" s="26"/>
    </row>
    <row r="10" spans="1:7" outlineLevel="3" x14ac:dyDescent="0.25">
      <c r="C10" s="6">
        <v>3620</v>
      </c>
      <c r="D10" t="s">
        <v>23</v>
      </c>
      <c r="E10" s="7">
        <v>-9700</v>
      </c>
      <c r="F10" s="7">
        <v>-10000</v>
      </c>
      <c r="G10" s="26"/>
    </row>
    <row r="11" spans="1:7" outlineLevel="2" x14ac:dyDescent="0.25">
      <c r="A11" s="2"/>
      <c r="B11" s="2"/>
      <c r="C11" s="8" t="s">
        <v>24</v>
      </c>
      <c r="D11" s="2"/>
      <c r="E11" s="9">
        <f>SUBTOTAL(9,E9:E10)</f>
        <v>-104200</v>
      </c>
      <c r="F11" s="9">
        <f>SUBTOTAL(9,F9:F10)</f>
        <v>-105000</v>
      </c>
      <c r="G11" s="27">
        <f>E11-F11</f>
        <v>800</v>
      </c>
    </row>
    <row r="12" spans="1:7" outlineLevel="1" x14ac:dyDescent="0.25">
      <c r="A12" s="2"/>
      <c r="B12" s="2"/>
      <c r="C12" s="10" t="s">
        <v>95</v>
      </c>
      <c r="D12" s="11"/>
      <c r="E12" s="12">
        <f>SUBTOTAL(9,E9:E11)</f>
        <v>-104200</v>
      </c>
      <c r="F12" s="12">
        <f>SUBTOTAL(9,F9:F11)</f>
        <v>-105000</v>
      </c>
      <c r="G12" s="28">
        <f>E12-F12</f>
        <v>800</v>
      </c>
    </row>
    <row r="13" spans="1:7" outlineLevel="3" x14ac:dyDescent="0.25">
      <c r="C13" s="6">
        <v>6620</v>
      </c>
      <c r="D13" t="s">
        <v>50</v>
      </c>
      <c r="E13" s="7">
        <v>90413.71</v>
      </c>
      <c r="F13" s="7">
        <v>50000</v>
      </c>
      <c r="G13" s="26"/>
    </row>
    <row r="14" spans="1:7" outlineLevel="2" x14ac:dyDescent="0.25">
      <c r="A14" s="2"/>
      <c r="B14" s="2"/>
      <c r="C14" s="8" t="s">
        <v>51</v>
      </c>
      <c r="D14" s="2"/>
      <c r="E14" s="9">
        <f>SUBTOTAL(9,E13:E13)</f>
        <v>90413.71</v>
      </c>
      <c r="F14" s="9">
        <f>SUBTOTAL(9,F13:F13)</f>
        <v>50000</v>
      </c>
      <c r="G14" s="27">
        <f>E14-F14</f>
        <v>40413.710000000006</v>
      </c>
    </row>
    <row r="15" spans="1:7" outlineLevel="3" x14ac:dyDescent="0.25">
      <c r="C15" s="6">
        <v>6940</v>
      </c>
      <c r="D15" t="s">
        <v>60</v>
      </c>
      <c r="E15" s="7">
        <v>20</v>
      </c>
      <c r="F15" s="7">
        <v>100</v>
      </c>
      <c r="G15" s="26"/>
    </row>
    <row r="16" spans="1:7" outlineLevel="2" x14ac:dyDescent="0.25">
      <c r="A16" s="2"/>
      <c r="B16" s="2"/>
      <c r="C16" s="8" t="s">
        <v>61</v>
      </c>
      <c r="D16" s="2"/>
      <c r="E16" s="9">
        <f>SUBTOTAL(9,E15:E15)</f>
        <v>20</v>
      </c>
      <c r="F16" s="9">
        <f>SUBTOTAL(9,F15:F15)</f>
        <v>100</v>
      </c>
      <c r="G16" s="27">
        <f>E16-F16</f>
        <v>-80</v>
      </c>
    </row>
    <row r="17" spans="1:7" outlineLevel="1" x14ac:dyDescent="0.25">
      <c r="A17" s="2"/>
      <c r="B17" s="2"/>
      <c r="C17" s="10" t="s">
        <v>97</v>
      </c>
      <c r="D17" s="11"/>
      <c r="E17" s="12">
        <f>SUBTOTAL(9,E13:E16)</f>
        <v>90433.71</v>
      </c>
      <c r="F17" s="12">
        <f>SUBTOTAL(9,F13:F16)</f>
        <v>50100</v>
      </c>
      <c r="G17" s="28">
        <f>E17-F17</f>
        <v>40333.710000000006</v>
      </c>
    </row>
    <row r="18" spans="1:7" outlineLevel="3" x14ac:dyDescent="0.25">
      <c r="C18" s="6">
        <v>7830</v>
      </c>
      <c r="D18" t="s">
        <v>86</v>
      </c>
      <c r="E18" s="7">
        <v>500</v>
      </c>
      <c r="F18" s="7">
        <v>0</v>
      </c>
      <c r="G18" s="26"/>
    </row>
    <row r="19" spans="1:7" outlineLevel="2" x14ac:dyDescent="0.25">
      <c r="A19" s="2"/>
      <c r="B19" s="2"/>
      <c r="C19" s="8" t="s">
        <v>87</v>
      </c>
      <c r="D19" s="2"/>
      <c r="E19" s="9">
        <f>SUBTOTAL(9,E18:E18)</f>
        <v>500</v>
      </c>
      <c r="F19" s="9">
        <f>SUBTOTAL(9,F18:F18)</f>
        <v>0</v>
      </c>
      <c r="G19" s="27">
        <f>E19-F19</f>
        <v>500</v>
      </c>
    </row>
    <row r="20" spans="1:7" outlineLevel="1" x14ac:dyDescent="0.25">
      <c r="A20" s="2"/>
      <c r="B20" s="2"/>
      <c r="C20" s="10" t="s">
        <v>98</v>
      </c>
      <c r="D20" s="11"/>
      <c r="E20" s="12">
        <f>SUBTOTAL(9,E18:E19)</f>
        <v>500</v>
      </c>
      <c r="F20" s="12">
        <f>SUBTOTAL(9,F18:F19)</f>
        <v>0</v>
      </c>
      <c r="G20" s="28">
        <f>E20-F20</f>
        <v>500</v>
      </c>
    </row>
    <row r="21" spans="1:7" ht="15.75" customHeight="1" thickBot="1" x14ac:dyDescent="0.3">
      <c r="A21" s="13"/>
      <c r="B21" s="13"/>
      <c r="C21" s="29" t="s">
        <v>100</v>
      </c>
      <c r="D21" s="30"/>
      <c r="E21" s="31">
        <f>SUBTOTAL(9,E9:E20)</f>
        <v>-13266.289999999994</v>
      </c>
      <c r="F21" s="31">
        <f>SUBTOTAL(9,F9:F20)</f>
        <v>-54900</v>
      </c>
      <c r="G21" s="32">
        <f>E21-F21</f>
        <v>41633.710000000006</v>
      </c>
    </row>
  </sheetData>
  <mergeCells count="1">
    <mergeCell ref="C4:G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fitToHeight="30" orientation="portrait" verticalDpi="0" r:id="rId1"/>
  <headerFooter alignWithMargins="0">
    <oddHeader>&amp;CResultat pr. koststed</oddHeader>
    <oddFooter>&amp;C&amp;D &amp;T&amp;RSide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_options</vt:lpstr>
      <vt:lpstr>Totalt</vt:lpstr>
      <vt:lpstr>10 Adm</vt:lpstr>
      <vt:lpstr>30 Omsorg</vt:lpstr>
      <vt:lpstr>50 Hjelpekorpset</vt:lpstr>
      <vt:lpstr>80 RK-Hus</vt:lpstr>
      <vt:lpstr>81 Båthavn</vt:lpstr>
      <vt:lpstr>'10 Adm'!Print_Area</vt:lpstr>
      <vt:lpstr>'30 Omsorg'!Print_Area</vt:lpstr>
      <vt:lpstr>'50 Hjelpekorpset'!Print_Area</vt:lpstr>
      <vt:lpstr>'80 RK-Hus'!Print_Area</vt:lpstr>
      <vt:lpstr>'81 Båthavn'!Print_Area</vt:lpstr>
      <vt:lpstr>Totalt!Print_Area</vt:lpstr>
      <vt:lpstr>'10 Adm'!Print_Titles</vt:lpstr>
      <vt:lpstr>'30 Omsorg'!Print_Titles</vt:lpstr>
      <vt:lpstr>'50 Hjelpekorpset'!Print_Titles</vt:lpstr>
      <vt:lpstr>'80 RK-Hus'!Print_Titles</vt:lpstr>
      <vt:lpstr>'81 Båthavn'!Print_Titles</vt:lpstr>
      <vt:lpstr>Totalt!Print_Titles</vt:lpstr>
    </vt:vector>
  </TitlesOfParts>
  <Company>__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Nann Kristin Bakker</dc:creator>
  <cp:lastModifiedBy>Torbjorn Rogde</cp:lastModifiedBy>
  <cp:lastPrinted>2005-08-22T12:07:21Z</cp:lastPrinted>
  <dcterms:created xsi:type="dcterms:W3CDTF">2005-08-20T13:00:40Z</dcterms:created>
  <dcterms:modified xsi:type="dcterms:W3CDTF">2024-02-18T11:19:45Z</dcterms:modified>
</cp:coreProperties>
</file>